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www\решение 103\приложения к  Решению № 103\"/>
    </mc:Choice>
  </mc:AlternateContent>
  <bookViews>
    <workbookView xWindow="60" yWindow="-255" windowWidth="12375" windowHeight="9255" tabRatio="602"/>
  </bookViews>
  <sheets>
    <sheet name="Лист1" sheetId="1" r:id="rId1"/>
  </sheets>
  <definedNames>
    <definedName name="_xlnm._FilterDatabase" localSheetId="0" hidden="1">Лист1!$A$8:$G$117</definedName>
    <definedName name="XEON1_Budget08K_PRB_R_Rep3_Ros1_1">Лист1!$A$10:$G$117</definedName>
    <definedName name="_xlnm.Print_Titles" localSheetId="0">Лист1!$9:$9</definedName>
    <definedName name="Запрос_из_Распределение2_1">Лист1!#REF!</definedName>
    <definedName name="_xlnm.Print_Area" localSheetId="0">Лист1!$A$3:$V$122</definedName>
  </definedNames>
  <calcPr calcId="162913"/>
</workbook>
</file>

<file path=xl/calcChain.xml><?xml version="1.0" encoding="utf-8"?>
<calcChain xmlns="http://schemas.openxmlformats.org/spreadsheetml/2006/main">
  <c r="V34" i="1" l="1"/>
  <c r="V33" i="1" s="1"/>
  <c r="V32" i="1" s="1"/>
  <c r="U34" i="1"/>
  <c r="U33" i="1" s="1"/>
  <c r="U32" i="1" s="1"/>
  <c r="G34" i="1"/>
  <c r="G33" i="1"/>
  <c r="G32" i="1" s="1"/>
  <c r="V27" i="1"/>
  <c r="V26" i="1" s="1"/>
  <c r="U27" i="1"/>
  <c r="U26" i="1" s="1"/>
  <c r="G27" i="1"/>
  <c r="G26" i="1"/>
  <c r="V110" i="1"/>
  <c r="V109" i="1"/>
  <c r="U110" i="1"/>
  <c r="U109" i="1" s="1"/>
  <c r="G110" i="1"/>
  <c r="G109" i="1" s="1"/>
  <c r="G112" i="1"/>
  <c r="G111" i="1" s="1"/>
  <c r="G77" i="1"/>
  <c r="V71" i="1"/>
  <c r="V70" i="1" s="1"/>
  <c r="V69" i="1" s="1"/>
  <c r="V68" i="1" s="1"/>
  <c r="V119" i="1"/>
  <c r="V118" i="1" s="1"/>
  <c r="V117" i="1" s="1"/>
  <c r="V116" i="1" s="1"/>
  <c r="U119" i="1"/>
  <c r="U118" i="1" s="1"/>
  <c r="U117" i="1" s="1"/>
  <c r="U116" i="1" s="1"/>
  <c r="V96" i="1"/>
  <c r="U96" i="1"/>
  <c r="G96" i="1"/>
  <c r="V102" i="1"/>
  <c r="V95" i="1" s="1"/>
  <c r="V94" i="1" s="1"/>
  <c r="U102" i="1"/>
  <c r="G102" i="1"/>
  <c r="G95" i="1"/>
  <c r="G94" i="1" s="1"/>
  <c r="V87" i="1"/>
  <c r="V86" i="1" s="1"/>
  <c r="V85" i="1" s="1"/>
  <c r="U87" i="1"/>
  <c r="U86" i="1" s="1"/>
  <c r="U85" i="1" s="1"/>
  <c r="G87" i="1"/>
  <c r="G86" i="1"/>
  <c r="G85" i="1" s="1"/>
  <c r="V83" i="1"/>
  <c r="U83" i="1"/>
  <c r="G83" i="1"/>
  <c r="V77" i="1"/>
  <c r="U77" i="1"/>
  <c r="U76" i="1" s="1"/>
  <c r="U75" i="1" s="1"/>
  <c r="U74" i="1" s="1"/>
  <c r="U71" i="1"/>
  <c r="U70" i="1"/>
  <c r="U69" i="1"/>
  <c r="U68" i="1"/>
  <c r="G71" i="1"/>
  <c r="G70" i="1" s="1"/>
  <c r="G69" i="1" s="1"/>
  <c r="G68" i="1" s="1"/>
  <c r="V63" i="1"/>
  <c r="V62" i="1" s="1"/>
  <c r="U63" i="1"/>
  <c r="U62" i="1" s="1"/>
  <c r="G63" i="1"/>
  <c r="G62" i="1" s="1"/>
  <c r="G56" i="1"/>
  <c r="G55" i="1" s="1"/>
  <c r="V60" i="1"/>
  <c r="V59" i="1" s="1"/>
  <c r="U60" i="1"/>
  <c r="U59" i="1" s="1"/>
  <c r="G60" i="1"/>
  <c r="G59" i="1" s="1"/>
  <c r="U40" i="1"/>
  <c r="U39" i="1" s="1"/>
  <c r="V18" i="1"/>
  <c r="U18" i="1"/>
  <c r="G18" i="1"/>
  <c r="V24" i="1"/>
  <c r="U24" i="1"/>
  <c r="G24" i="1"/>
  <c r="H13" i="1"/>
  <c r="I13" i="1"/>
  <c r="J13" i="1"/>
  <c r="K13" i="1"/>
  <c r="L13" i="1"/>
  <c r="M13" i="1"/>
  <c r="N13" i="1"/>
  <c r="O13" i="1"/>
  <c r="P13" i="1"/>
  <c r="Q13" i="1"/>
  <c r="R13" i="1"/>
  <c r="S13" i="1"/>
  <c r="S12" i="1" s="1"/>
  <c r="T13" i="1"/>
  <c r="U13" i="1"/>
  <c r="V13" i="1"/>
  <c r="V12" i="1" s="1"/>
  <c r="V11" i="1" s="1"/>
  <c r="G13" i="1"/>
  <c r="H77" i="1"/>
  <c r="H76" i="1" s="1"/>
  <c r="I77" i="1"/>
  <c r="J77" i="1"/>
  <c r="K77" i="1"/>
  <c r="L77" i="1"/>
  <c r="L76" i="1" s="1"/>
  <c r="M77" i="1"/>
  <c r="N77" i="1"/>
  <c r="O77" i="1"/>
  <c r="P77" i="1"/>
  <c r="Q77" i="1"/>
  <c r="R77" i="1"/>
  <c r="S77" i="1"/>
  <c r="T77" i="1"/>
  <c r="T76" i="1" s="1"/>
  <c r="H56" i="1"/>
  <c r="I56" i="1"/>
  <c r="I55" i="1"/>
  <c r="J56" i="1"/>
  <c r="J55" i="1"/>
  <c r="K56" i="1"/>
  <c r="K55" i="1"/>
  <c r="L56" i="1"/>
  <c r="L55" i="1" s="1"/>
  <c r="M56" i="1"/>
  <c r="M55" i="1"/>
  <c r="N56" i="1"/>
  <c r="N55" i="1" s="1"/>
  <c r="O56" i="1"/>
  <c r="O55" i="1" s="1"/>
  <c r="P56" i="1"/>
  <c r="P55" i="1" s="1"/>
  <c r="Q56" i="1"/>
  <c r="Q55" i="1"/>
  <c r="R56" i="1"/>
  <c r="R55" i="1"/>
  <c r="S56" i="1"/>
  <c r="S55" i="1"/>
  <c r="T56" i="1"/>
  <c r="T55" i="1"/>
  <c r="U56" i="1"/>
  <c r="U55" i="1" s="1"/>
  <c r="V56" i="1"/>
  <c r="H55" i="1"/>
  <c r="V55" i="1"/>
  <c r="H112" i="1"/>
  <c r="H111" i="1" s="1"/>
  <c r="I112" i="1"/>
  <c r="I111" i="1" s="1"/>
  <c r="J112" i="1"/>
  <c r="J111" i="1"/>
  <c r="K112" i="1"/>
  <c r="K111" i="1" s="1"/>
  <c r="L112" i="1"/>
  <c r="L111" i="1" s="1"/>
  <c r="M112" i="1"/>
  <c r="M111" i="1" s="1"/>
  <c r="N112" i="1"/>
  <c r="N111" i="1" s="1"/>
  <c r="O112" i="1"/>
  <c r="O111" i="1" s="1"/>
  <c r="P112" i="1"/>
  <c r="P111" i="1" s="1"/>
  <c r="Q112" i="1"/>
  <c r="Q111" i="1" s="1"/>
  <c r="R112" i="1"/>
  <c r="R111" i="1"/>
  <c r="S112" i="1"/>
  <c r="S111" i="1"/>
  <c r="T112" i="1"/>
  <c r="T111" i="1"/>
  <c r="U112" i="1"/>
  <c r="U111" i="1"/>
  <c r="V112" i="1"/>
  <c r="V111" i="1"/>
  <c r="H119" i="1"/>
  <c r="H118" i="1" s="1"/>
  <c r="I119" i="1"/>
  <c r="I118" i="1" s="1"/>
  <c r="J119" i="1"/>
  <c r="J118" i="1" s="1"/>
  <c r="K119" i="1"/>
  <c r="K118" i="1" s="1"/>
  <c r="L119" i="1"/>
  <c r="L118" i="1" s="1"/>
  <c r="M119" i="1"/>
  <c r="M118" i="1" s="1"/>
  <c r="N119" i="1"/>
  <c r="N118" i="1"/>
  <c r="O119" i="1"/>
  <c r="O118" i="1" s="1"/>
  <c r="P119" i="1"/>
  <c r="P118" i="1" s="1"/>
  <c r="Q119" i="1"/>
  <c r="Q118" i="1" s="1"/>
  <c r="R119" i="1"/>
  <c r="R118" i="1"/>
  <c r="S119" i="1"/>
  <c r="S118" i="1" s="1"/>
  <c r="T119" i="1"/>
  <c r="T118" i="1" s="1"/>
  <c r="G119" i="1"/>
  <c r="G118" i="1" s="1"/>
  <c r="V107" i="1"/>
  <c r="V106" i="1" s="1"/>
  <c r="U107" i="1"/>
  <c r="U106" i="1" s="1"/>
  <c r="G107" i="1"/>
  <c r="G106" i="1" s="1"/>
  <c r="H96" i="1"/>
  <c r="H95" i="1" s="1"/>
  <c r="I96" i="1"/>
  <c r="I95" i="1" s="1"/>
  <c r="J96" i="1"/>
  <c r="J95" i="1" s="1"/>
  <c r="K96" i="1"/>
  <c r="K95" i="1" s="1"/>
  <c r="L96" i="1"/>
  <c r="L95" i="1" s="1"/>
  <c r="M96" i="1"/>
  <c r="M95" i="1"/>
  <c r="N96" i="1"/>
  <c r="N95" i="1"/>
  <c r="O96" i="1"/>
  <c r="O95" i="1" s="1"/>
  <c r="P96" i="1"/>
  <c r="P95" i="1" s="1"/>
  <c r="Q96" i="1"/>
  <c r="Q95" i="1" s="1"/>
  <c r="R96" i="1"/>
  <c r="R95" i="1" s="1"/>
  <c r="S96" i="1"/>
  <c r="S95" i="1" s="1"/>
  <c r="T96" i="1"/>
  <c r="T95" i="1" s="1"/>
  <c r="H92" i="1"/>
  <c r="H91" i="1"/>
  <c r="I92" i="1"/>
  <c r="I91" i="1" s="1"/>
  <c r="J92" i="1"/>
  <c r="J91" i="1"/>
  <c r="K92" i="1"/>
  <c r="K91" i="1"/>
  <c r="L92" i="1"/>
  <c r="L91" i="1"/>
  <c r="M92" i="1"/>
  <c r="M91" i="1"/>
  <c r="N92" i="1"/>
  <c r="N91" i="1" s="1"/>
  <c r="O92" i="1"/>
  <c r="O91" i="1" s="1"/>
  <c r="P92" i="1"/>
  <c r="P91" i="1" s="1"/>
  <c r="Q92" i="1"/>
  <c r="Q91" i="1" s="1"/>
  <c r="R92" i="1"/>
  <c r="R91" i="1" s="1"/>
  <c r="S92" i="1"/>
  <c r="S91" i="1" s="1"/>
  <c r="T92" i="1"/>
  <c r="T91" i="1"/>
  <c r="U92" i="1"/>
  <c r="U91" i="1"/>
  <c r="V92" i="1"/>
  <c r="V91" i="1" s="1"/>
  <c r="G92" i="1"/>
  <c r="G91" i="1"/>
  <c r="H81" i="1"/>
  <c r="I81" i="1"/>
  <c r="I76" i="1" s="1"/>
  <c r="J81" i="1"/>
  <c r="K81" i="1"/>
  <c r="L81" i="1"/>
  <c r="M81" i="1"/>
  <c r="N81" i="1"/>
  <c r="N76" i="1" s="1"/>
  <c r="O81" i="1"/>
  <c r="P81" i="1"/>
  <c r="Q81" i="1"/>
  <c r="R81" i="1"/>
  <c r="R76" i="1"/>
  <c r="S81" i="1"/>
  <c r="T81" i="1"/>
  <c r="U81" i="1"/>
  <c r="V81" i="1"/>
  <c r="G81" i="1"/>
  <c r="H71" i="1"/>
  <c r="H70" i="1"/>
  <c r="I71" i="1"/>
  <c r="I70" i="1" s="1"/>
  <c r="J71" i="1"/>
  <c r="J70" i="1" s="1"/>
  <c r="K71" i="1"/>
  <c r="K70" i="1"/>
  <c r="L71" i="1"/>
  <c r="L70" i="1"/>
  <c r="M71" i="1"/>
  <c r="M70" i="1"/>
  <c r="N71" i="1"/>
  <c r="N70" i="1" s="1"/>
  <c r="O71" i="1"/>
  <c r="O70" i="1" s="1"/>
  <c r="P71" i="1"/>
  <c r="P70" i="1"/>
  <c r="Q71" i="1"/>
  <c r="Q70" i="1"/>
  <c r="R71" i="1"/>
  <c r="R70" i="1" s="1"/>
  <c r="S71" i="1"/>
  <c r="S70" i="1" s="1"/>
  <c r="T71" i="1"/>
  <c r="T70" i="1" s="1"/>
  <c r="H63" i="1"/>
  <c r="H62" i="1" s="1"/>
  <c r="I63" i="1"/>
  <c r="I62" i="1" s="1"/>
  <c r="J63" i="1"/>
  <c r="J62" i="1" s="1"/>
  <c r="K63" i="1"/>
  <c r="K62" i="1" s="1"/>
  <c r="L63" i="1"/>
  <c r="L62" i="1" s="1"/>
  <c r="M63" i="1"/>
  <c r="M62" i="1" s="1"/>
  <c r="N63" i="1"/>
  <c r="N62" i="1"/>
  <c r="O63" i="1"/>
  <c r="O62" i="1"/>
  <c r="P63" i="1"/>
  <c r="P62" i="1" s="1"/>
  <c r="Q63" i="1"/>
  <c r="Q62" i="1" s="1"/>
  <c r="R63" i="1"/>
  <c r="R62" i="1"/>
  <c r="S63" i="1"/>
  <c r="S62" i="1"/>
  <c r="T63" i="1"/>
  <c r="T62" i="1" s="1"/>
  <c r="H53" i="1"/>
  <c r="H52" i="1" s="1"/>
  <c r="I53" i="1"/>
  <c r="I52" i="1" s="1"/>
  <c r="J53" i="1"/>
  <c r="J52" i="1"/>
  <c r="K53" i="1"/>
  <c r="K52" i="1" s="1"/>
  <c r="L53" i="1"/>
  <c r="L52" i="1"/>
  <c r="M53" i="1"/>
  <c r="M52" i="1"/>
  <c r="N53" i="1"/>
  <c r="N52" i="1"/>
  <c r="O53" i="1"/>
  <c r="O52" i="1" s="1"/>
  <c r="P53" i="1"/>
  <c r="P52" i="1" s="1"/>
  <c r="Q53" i="1"/>
  <c r="Q52" i="1"/>
  <c r="R53" i="1"/>
  <c r="R52" i="1" s="1"/>
  <c r="S53" i="1"/>
  <c r="S52" i="1"/>
  <c r="T53" i="1"/>
  <c r="T52" i="1"/>
  <c r="U53" i="1"/>
  <c r="U52" i="1"/>
  <c r="V53" i="1"/>
  <c r="V52" i="1"/>
  <c r="G53" i="1"/>
  <c r="G52" i="1"/>
  <c r="H50" i="1"/>
  <c r="I50" i="1"/>
  <c r="I47" i="1"/>
  <c r="J50" i="1"/>
  <c r="K50" i="1"/>
  <c r="L50" i="1"/>
  <c r="L47" i="1" s="1"/>
  <c r="M50" i="1"/>
  <c r="M47" i="1"/>
  <c r="N50" i="1"/>
  <c r="N47" i="1" s="1"/>
  <c r="O50" i="1"/>
  <c r="O47" i="1" s="1"/>
  <c r="P50" i="1"/>
  <c r="P47" i="1" s="1"/>
  <c r="Q50" i="1"/>
  <c r="R50" i="1"/>
  <c r="S50" i="1"/>
  <c r="T50" i="1"/>
  <c r="U50" i="1"/>
  <c r="V50" i="1"/>
  <c r="G50" i="1"/>
  <c r="H48" i="1"/>
  <c r="I48" i="1"/>
  <c r="J48" i="1"/>
  <c r="K48" i="1"/>
  <c r="L48" i="1"/>
  <c r="M48" i="1"/>
  <c r="N48" i="1"/>
  <c r="O48" i="1"/>
  <c r="P48" i="1"/>
  <c r="Q48" i="1"/>
  <c r="R48" i="1"/>
  <c r="S48" i="1"/>
  <c r="T48" i="1"/>
  <c r="U48" i="1"/>
  <c r="V48" i="1"/>
  <c r="V47" i="1"/>
  <c r="G48" i="1"/>
  <c r="G47" i="1" s="1"/>
  <c r="H44" i="1"/>
  <c r="H43" i="1" s="1"/>
  <c r="I44" i="1"/>
  <c r="I43" i="1" s="1"/>
  <c r="J44" i="1"/>
  <c r="J43" i="1" s="1"/>
  <c r="K44" i="1"/>
  <c r="K43" i="1" s="1"/>
  <c r="L44" i="1"/>
  <c r="L43" i="1" s="1"/>
  <c r="M44" i="1"/>
  <c r="M43" i="1" s="1"/>
  <c r="N44" i="1"/>
  <c r="N43" i="1"/>
  <c r="O44" i="1"/>
  <c r="O43" i="1" s="1"/>
  <c r="P44" i="1"/>
  <c r="P43" i="1" s="1"/>
  <c r="Q44" i="1"/>
  <c r="Q43" i="1" s="1"/>
  <c r="R44" i="1"/>
  <c r="R43" i="1" s="1"/>
  <c r="S44" i="1"/>
  <c r="S43" i="1" s="1"/>
  <c r="T44" i="1"/>
  <c r="T43" i="1" s="1"/>
  <c r="U44" i="1"/>
  <c r="U43" i="1" s="1"/>
  <c r="V44" i="1"/>
  <c r="V43" i="1"/>
  <c r="G44" i="1"/>
  <c r="G43" i="1" s="1"/>
  <c r="V39" i="1"/>
  <c r="H39" i="1"/>
  <c r="I39" i="1"/>
  <c r="J39" i="1"/>
  <c r="K39" i="1"/>
  <c r="L39" i="1"/>
  <c r="M39" i="1"/>
  <c r="N39" i="1"/>
  <c r="O39" i="1"/>
  <c r="P39" i="1"/>
  <c r="Q39" i="1"/>
  <c r="R39" i="1"/>
  <c r="S39" i="1"/>
  <c r="T39" i="1"/>
  <c r="G39" i="1"/>
  <c r="H34" i="1"/>
  <c r="H33" i="1" s="1"/>
  <c r="I34" i="1"/>
  <c r="I33" i="1"/>
  <c r="J34" i="1"/>
  <c r="J33" i="1"/>
  <c r="K34" i="1"/>
  <c r="K33" i="1"/>
  <c r="L34" i="1"/>
  <c r="L33" i="1" s="1"/>
  <c r="M34" i="1"/>
  <c r="M33" i="1"/>
  <c r="N34" i="1"/>
  <c r="N33" i="1"/>
  <c r="O34" i="1"/>
  <c r="O33" i="1" s="1"/>
  <c r="P34" i="1"/>
  <c r="P33" i="1" s="1"/>
  <c r="Q34" i="1"/>
  <c r="Q33" i="1" s="1"/>
  <c r="R34" i="1"/>
  <c r="R33" i="1" s="1"/>
  <c r="S34" i="1"/>
  <c r="S33" i="1"/>
  <c r="T34" i="1"/>
  <c r="T33" i="1" s="1"/>
  <c r="H27" i="1"/>
  <c r="H26" i="1" s="1"/>
  <c r="I27" i="1"/>
  <c r="I26" i="1" s="1"/>
  <c r="J27" i="1"/>
  <c r="J26" i="1" s="1"/>
  <c r="K27" i="1"/>
  <c r="K26" i="1"/>
  <c r="L27" i="1"/>
  <c r="L26" i="1"/>
  <c r="M27" i="1"/>
  <c r="M26" i="1"/>
  <c r="N27" i="1"/>
  <c r="N26" i="1"/>
  <c r="O27" i="1"/>
  <c r="O26" i="1" s="1"/>
  <c r="P27" i="1"/>
  <c r="P26" i="1" s="1"/>
  <c r="Q27" i="1"/>
  <c r="Q26" i="1"/>
  <c r="R27" i="1"/>
  <c r="R26" i="1"/>
  <c r="S27" i="1"/>
  <c r="S26" i="1" s="1"/>
  <c r="T27" i="1"/>
  <c r="T26" i="1"/>
  <c r="H18" i="1"/>
  <c r="I18" i="1"/>
  <c r="J18" i="1"/>
  <c r="K18" i="1"/>
  <c r="L18" i="1"/>
  <c r="L12" i="1"/>
  <c r="M18" i="1"/>
  <c r="M12" i="1" s="1"/>
  <c r="N18" i="1"/>
  <c r="O18" i="1"/>
  <c r="P18" i="1"/>
  <c r="P12" i="1" s="1"/>
  <c r="Q18" i="1"/>
  <c r="R18" i="1"/>
  <c r="S18" i="1"/>
  <c r="T18" i="1"/>
  <c r="H15" i="1"/>
  <c r="I15" i="1"/>
  <c r="J15" i="1"/>
  <c r="K15" i="1"/>
  <c r="L15" i="1"/>
  <c r="M15" i="1"/>
  <c r="N15" i="1"/>
  <c r="O15" i="1"/>
  <c r="P15" i="1"/>
  <c r="Q15" i="1"/>
  <c r="R15" i="1"/>
  <c r="S15" i="1"/>
  <c r="T15" i="1"/>
  <c r="U15" i="1"/>
  <c r="V15" i="1"/>
  <c r="G15" i="1"/>
  <c r="V38" i="1"/>
  <c r="U38" i="1"/>
  <c r="T38" i="1"/>
  <c r="S38" i="1"/>
  <c r="R38" i="1"/>
  <c r="Q38" i="1"/>
  <c r="P38" i="1"/>
  <c r="O38" i="1"/>
  <c r="N38" i="1"/>
  <c r="M38" i="1"/>
  <c r="L38" i="1"/>
  <c r="K38" i="1"/>
  <c r="J38" i="1"/>
  <c r="I38" i="1"/>
  <c r="H38" i="1"/>
  <c r="G38" i="1"/>
  <c r="H46" i="1"/>
  <c r="I46" i="1"/>
  <c r="J46" i="1"/>
  <c r="K46" i="1"/>
  <c r="L46" i="1"/>
  <c r="L10" i="1" s="1"/>
  <c r="M46" i="1"/>
  <c r="M10" i="1" s="1"/>
  <c r="N46" i="1"/>
  <c r="N10" i="1" s="1"/>
  <c r="O46" i="1"/>
  <c r="P46" i="1"/>
  <c r="P10" i="1" s="1"/>
  <c r="Q46" i="1"/>
  <c r="R46" i="1"/>
  <c r="R10" i="1" s="1"/>
  <c r="R122" i="1" s="1"/>
  <c r="S46" i="1"/>
  <c r="T46" i="1"/>
  <c r="H94" i="1"/>
  <c r="I94" i="1"/>
  <c r="J94" i="1"/>
  <c r="K94" i="1"/>
  <c r="L94" i="1"/>
  <c r="M94" i="1"/>
  <c r="N94" i="1"/>
  <c r="O94" i="1"/>
  <c r="P94" i="1"/>
  <c r="Q94" i="1"/>
  <c r="R94" i="1"/>
  <c r="S94" i="1"/>
  <c r="T94" i="1"/>
  <c r="H110" i="1"/>
  <c r="I110" i="1"/>
  <c r="J110" i="1"/>
  <c r="K110" i="1"/>
  <c r="L110" i="1"/>
  <c r="M110" i="1"/>
  <c r="N110" i="1"/>
  <c r="O110" i="1"/>
  <c r="P110" i="1"/>
  <c r="Q110" i="1"/>
  <c r="R110" i="1"/>
  <c r="S110" i="1"/>
  <c r="T110" i="1"/>
  <c r="T11" i="1"/>
  <c r="T10" i="1" s="1"/>
  <c r="T122" i="1" s="1"/>
  <c r="S11" i="1"/>
  <c r="S10" i="1" s="1"/>
  <c r="S122" i="1" s="1"/>
  <c r="R11" i="1"/>
  <c r="Q11" i="1"/>
  <c r="P11" i="1"/>
  <c r="O11" i="1"/>
  <c r="N11" i="1"/>
  <c r="M11" i="1"/>
  <c r="L11" i="1"/>
  <c r="K11" i="1"/>
  <c r="J11" i="1"/>
  <c r="J10" i="1" s="1"/>
  <c r="I11" i="1"/>
  <c r="I10" i="1" s="1"/>
  <c r="H11" i="1"/>
  <c r="H10" i="1" s="1"/>
  <c r="H122" i="1" s="1"/>
  <c r="H75" i="1"/>
  <c r="H74" i="1" s="1"/>
  <c r="I75" i="1"/>
  <c r="I74" i="1" s="1"/>
  <c r="J75" i="1"/>
  <c r="J74" i="1" s="1"/>
  <c r="K75" i="1"/>
  <c r="K74" i="1" s="1"/>
  <c r="L75" i="1"/>
  <c r="L74" i="1" s="1"/>
  <c r="M75" i="1"/>
  <c r="M74" i="1"/>
  <c r="N75" i="1"/>
  <c r="N74" i="1"/>
  <c r="O75" i="1"/>
  <c r="O74" i="1"/>
  <c r="P75" i="1"/>
  <c r="P74" i="1"/>
  <c r="Q75" i="1"/>
  <c r="Q74" i="1"/>
  <c r="R75" i="1"/>
  <c r="R74" i="1"/>
  <c r="S75" i="1"/>
  <c r="S74" i="1"/>
  <c r="T75" i="1"/>
  <c r="T74" i="1" s="1"/>
  <c r="G42" i="1"/>
  <c r="G90" i="1"/>
  <c r="G105" i="1"/>
  <c r="G104" i="1" s="1"/>
  <c r="G117" i="1"/>
  <c r="G116" i="1" s="1"/>
  <c r="H69" i="1"/>
  <c r="I69" i="1"/>
  <c r="J69" i="1"/>
  <c r="K69" i="1"/>
  <c r="L69" i="1"/>
  <c r="M69" i="1"/>
  <c r="N69" i="1"/>
  <c r="O69" i="1"/>
  <c r="P69" i="1"/>
  <c r="Q69" i="1"/>
  <c r="R69" i="1"/>
  <c r="S69" i="1"/>
  <c r="T69" i="1"/>
  <c r="H90" i="1"/>
  <c r="I90" i="1"/>
  <c r="J90" i="1"/>
  <c r="K90" i="1"/>
  <c r="L90" i="1"/>
  <c r="M90" i="1"/>
  <c r="N90" i="1"/>
  <c r="O90" i="1"/>
  <c r="P90" i="1"/>
  <c r="Q90" i="1"/>
  <c r="R90" i="1"/>
  <c r="S90" i="1"/>
  <c r="T90" i="1"/>
  <c r="U90" i="1"/>
  <c r="V90" i="1"/>
  <c r="H117" i="1"/>
  <c r="I117" i="1"/>
  <c r="J117" i="1"/>
  <c r="K117" i="1"/>
  <c r="L117" i="1"/>
  <c r="M117" i="1"/>
  <c r="N117" i="1"/>
  <c r="O117" i="1"/>
  <c r="P117" i="1"/>
  <c r="Q117" i="1"/>
  <c r="R117" i="1"/>
  <c r="S117" i="1"/>
  <c r="T117" i="1"/>
  <c r="V105" i="1"/>
  <c r="V104" i="1" s="1"/>
  <c r="V42" i="1"/>
  <c r="U105" i="1"/>
  <c r="U104" i="1" s="1"/>
  <c r="U42" i="1"/>
  <c r="J47" i="1"/>
  <c r="V89" i="1" l="1"/>
  <c r="U95" i="1"/>
  <c r="U94" i="1" s="1"/>
  <c r="U89" i="1" s="1"/>
  <c r="Q12" i="1"/>
  <c r="U47" i="1"/>
  <c r="G12" i="1"/>
  <c r="G11" i="1" s="1"/>
  <c r="T47" i="1"/>
  <c r="S47" i="1"/>
  <c r="N12" i="1"/>
  <c r="G76" i="1"/>
  <c r="G75" i="1" s="1"/>
  <c r="G74" i="1" s="1"/>
  <c r="R47" i="1"/>
  <c r="U12" i="1"/>
  <c r="U11" i="1" s="1"/>
  <c r="Q47" i="1"/>
  <c r="S76" i="1"/>
  <c r="T12" i="1"/>
  <c r="K12" i="1"/>
  <c r="Q76" i="1"/>
  <c r="J12" i="1"/>
  <c r="P76" i="1"/>
  <c r="I12" i="1"/>
  <c r="O76" i="1"/>
  <c r="H12" i="1"/>
  <c r="I122" i="1"/>
  <c r="G89" i="1"/>
  <c r="K47" i="1"/>
  <c r="M76" i="1"/>
  <c r="O10" i="1"/>
  <c r="O122" i="1" s="1"/>
  <c r="O12" i="1"/>
  <c r="M122" i="1"/>
  <c r="H47" i="1"/>
  <c r="V76" i="1"/>
  <c r="V75" i="1" s="1"/>
  <c r="V74" i="1" s="1"/>
  <c r="K76" i="1"/>
  <c r="N122" i="1"/>
  <c r="P122" i="1"/>
  <c r="Q10" i="1"/>
  <c r="Q122" i="1" s="1"/>
  <c r="J76" i="1"/>
  <c r="K10" i="1"/>
  <c r="R12" i="1"/>
  <c r="G46" i="1"/>
  <c r="V46" i="1"/>
  <c r="G10" i="1"/>
  <c r="U46" i="1"/>
  <c r="U10" i="1"/>
  <c r="U122" i="1" s="1"/>
  <c r="K122" i="1"/>
  <c r="L122" i="1"/>
  <c r="V10" i="1"/>
  <c r="V122" i="1" s="1"/>
  <c r="J122" i="1"/>
  <c r="G122" i="1" l="1"/>
</calcChain>
</file>

<file path=xl/sharedStrings.xml><?xml version="1.0" encoding="utf-8"?>
<sst xmlns="http://schemas.openxmlformats.org/spreadsheetml/2006/main" count="454" uniqueCount="193">
  <si>
    <t>(тыс. рублей)</t>
  </si>
  <si>
    <t>Наименование</t>
  </si>
  <si>
    <t>ПР</t>
  </si>
  <si>
    <t>ЦСР</t>
  </si>
  <si>
    <t>ВР</t>
  </si>
  <si>
    <t>ОБЩЕГОСУДАРСТВЕННЫЕ ВОПРОСЫ</t>
  </si>
  <si>
    <t>01</t>
  </si>
  <si>
    <t>02</t>
  </si>
  <si>
    <t>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</si>
  <si>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</si>
  <si>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</si>
  <si>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НАЦИОНАЛЬНАЯ БЕЗОПАСНОСТЬ И ПРАВООХРАНИТЕЛЬНАЯ ДЕЯТЕЛЬНОСТЬ</t>
  </si>
  <si>
    <t>05</t>
  </si>
  <si>
    <t>08</t>
  </si>
  <si>
    <t>ЖИЛИЩНО-КОММУНАЛЬНОЕ ХОЗЯЙСТВО</t>
  </si>
  <si>
    <t>Благоустройство</t>
  </si>
  <si>
    <t>НАЦИОНАЛЬНАЯ ОБОРОНА</t>
  </si>
  <si>
    <t xml:space="preserve">КУЛЬТУРА, КИНЕМАТОГРАФИЯ </t>
  </si>
  <si>
    <t>120</t>
  </si>
  <si>
    <t>240</t>
  </si>
  <si>
    <t>850</t>
  </si>
  <si>
    <t>540</t>
  </si>
  <si>
    <t>06</t>
  </si>
  <si>
    <t>Коммунальное хозяйство</t>
  </si>
  <si>
    <t>11</t>
  </si>
  <si>
    <t>870</t>
  </si>
  <si>
    <t>13</t>
  </si>
  <si>
    <t>610</t>
  </si>
  <si>
    <t>ВСЕГО</t>
  </si>
  <si>
    <t>Мобилизационная и вневойсковая подготовка</t>
  </si>
  <si>
    <t>Культура</t>
  </si>
  <si>
    <t>РЗ</t>
  </si>
  <si>
    <t>Обеспечение деятельности финансовых, налоговых и таможенных органов финансового(финансового - бюджетного) надзора</t>
  </si>
  <si>
    <t>Резервные фонды</t>
  </si>
  <si>
    <t>Другие общегосударственные вопросы</t>
  </si>
  <si>
    <t>99 9 00 99990</t>
  </si>
  <si>
    <t>07</t>
  </si>
  <si>
    <t>Профессиональная подготовка, переподготовка и повышение квалификации</t>
  </si>
  <si>
    <t>ОБРАЗОВАНИЕ</t>
  </si>
  <si>
    <t>10</t>
  </si>
  <si>
    <t>99 9 00 51180</t>
  </si>
  <si>
    <t>99 9 00 90110</t>
  </si>
  <si>
    <t xml:space="preserve">Защита населения и территории от чрезвычайных ситуаций природного и техногенного характера, пожарная безопасность
</t>
  </si>
  <si>
    <t>2025 год</t>
  </si>
  <si>
    <t>2026 год</t>
  </si>
  <si>
    <t>Обеспечение проведения выборов и референдумов</t>
  </si>
  <si>
    <t>99 9 00 90350</t>
  </si>
  <si>
    <t>880</t>
  </si>
  <si>
    <t>2027 год</t>
  </si>
  <si>
    <t>08 4 01</t>
  </si>
  <si>
    <r>
      <t>Мероприятия по диспансеризации муниципальных служащих, технического и обслуживающего  персонала  (</t>
    </r>
    <r>
      <rPr>
        <sz val="12"/>
        <rFont val="Times New Roman"/>
        <family val="1"/>
        <charset val="204"/>
      </rPr>
      <t>Иные закупки товаров, работ и услуг для государственных (муниципальных) нужд)</t>
    </r>
  </si>
  <si>
    <t>08 4 01 24170</t>
  </si>
  <si>
    <t>08 4 02 00190</t>
  </si>
  <si>
    <t>09</t>
  </si>
  <si>
    <t>Иные межбюджетные трансферты на осуществление полномочий по обеспечению проживающих в поселении и нуждающихся в жилых помещениях малоимущих граждан жилыми помещениями, организация строительства и содержания муниципального жилищного фонда, создание условий для жилищного строительства, осуществление муниципального жилищного контроля, а также иных полномочий органов местного самоуправления в соответствии с жилищным законодательством (Иные межбюджетные трансферты)</t>
  </si>
  <si>
    <t>Иные межбюджетные трансферты на обеспечение полномочий по осуществлению внутреннего муниципального финансового контроля  (Иные межбюджетные трансферты)</t>
  </si>
  <si>
    <t>99</t>
  </si>
  <si>
    <t>99 9</t>
  </si>
  <si>
    <t>Иные непрограммные мероприятия</t>
  </si>
  <si>
    <t>Финансовое обеспечение непредвиденных расходов</t>
  </si>
  <si>
    <t>02 4 01</t>
  </si>
  <si>
    <t>02 4 01 24040</t>
  </si>
  <si>
    <t>Информационно-пропагандистское противодействие экстремизму и терроризму  (Иные закупки товаров, работ и услуг для государственных (муниципальных) нужд)</t>
  </si>
  <si>
    <t>Иные межбюджетные трансферты на осуществление полномочий по организации ритуальных услуг (Иные межбюджетные трансферты)</t>
  </si>
  <si>
    <t>Иные межбюджетные трансферты на обеспечение полномочий по осуществлению внешнего муниципального финансового контроля (Иные межбюджетные трансферты)</t>
  </si>
  <si>
    <t>Расходы на проведение выборов в органах местного самоуправления  (Специальные расходы)</t>
  </si>
  <si>
    <t>08 4 03 24450</t>
  </si>
  <si>
    <t>Условно утвержденные расходы (Специальные расходы)</t>
  </si>
  <si>
    <t>Расходы на осуществление первичного воинского учета на территориях, где отсутствуют военные комиссариаты (Расходы на выплаты персоналу государственных (муниципальных) органов)</t>
  </si>
  <si>
    <t>03 4 02</t>
  </si>
  <si>
    <t>Прочие работы по благоустройству (Иные закупки товаров, работ и услуг для обеспечения государственных (муниципальных) нужд)</t>
  </si>
  <si>
    <t>06 4 01 24140</t>
  </si>
  <si>
    <t>04 4 01 00590</t>
  </si>
  <si>
    <t>Муниципальная программа Войновского сельского поселения "Муниципальная политика"</t>
  </si>
  <si>
    <t>Расходы на обеспечение функций органов местного самоуправления Войновского сельского поселения в рамках подпрограммы «Обеспечение функционирования Главы Администрации Войновского сельского поселения» муниципальной программы Войновского сельского поселения «Муниципальная политика» (Расходы на выплаты персоналу государственных (муниципальных) органов)</t>
  </si>
  <si>
    <t>Комплекс процессных мероприятий "Обеспечение деятельности Администрации Войновского сельского поселения"</t>
  </si>
  <si>
    <t>Реализация функций органов местного самоуправления Войновского сельского поселения</t>
  </si>
  <si>
    <t>Резервный фонд  Администрации Войновского сельского поселения на финансовое обеспечение непредвиденных расходов (Резервные средства)</t>
  </si>
  <si>
    <t>Организация официального размещения (опубликования) нормативных правовых актов Администрации Войновского сельского поселения и иной правовой информации (Иные закупки товаров, работ и услуг для обеспечения государственных (муниципальных) нужд)</t>
  </si>
  <si>
    <t>Реализация направления расходов в рамках обеспечения деятельности Администрации Войновского сельского поселения (Уплата налогов, сборов и иных платежей)</t>
  </si>
  <si>
    <t>Расходы по ремонту и техническому обслуживанию газопроводов, являющихся муниципальной собственностью Войновского сельского поселения (Иные закупки товаров, работ и услуг для обеспечения государственных (муниципальных) нужд)</t>
  </si>
  <si>
    <t>Комплекс процессных мероприятий "Благоустройство территории Войновского сельского поселения"</t>
  </si>
  <si>
    <t>Муниципальная программа Войновского сельского поселения "Развитие культуры"</t>
  </si>
  <si>
    <t>09 4 01</t>
  </si>
  <si>
    <t xml:space="preserve">Мероприятия по повышению квалификации муниципальных служащих  (Иные закупки товаров, работ и услуг для обеспечения государственных (муниципальных) нужд)   </t>
  </si>
  <si>
    <t>09 4 01 24250</t>
  </si>
  <si>
    <t>Комплекс процессных мероприятий "Развитие муниципальной службы в Войновского сельском поселении"</t>
  </si>
  <si>
    <t>09 4 02</t>
  </si>
  <si>
    <t>Расходы на выплаты по оплате труда работников органов местного самоуправления (Расходы на выплаты персоналу государственных (муниципальных) органов)</t>
  </si>
  <si>
    <t>09 4 02 00110</t>
  </si>
  <si>
    <t>09 4 03</t>
  </si>
  <si>
    <t>09 4 03 00110</t>
  </si>
  <si>
    <t>Расходы на обеспечение функций органов местного самоуправления  (Иные закупки товаров, работ и услуг для обеспечения государственных (муниципальных) нужд)</t>
  </si>
  <si>
    <t>09 4 03 00190</t>
  </si>
  <si>
    <t>Расходы на осуществление полномочий по определению в соответствии с частью 1 статьи 11.2 Областного закона от 25 октября 2002 года № 273-ЗС «Об административных правонарушениях» перечня должностных лиц, уполномоченных составлять протоколы об административных правонарушениях  (Иные закупки товаров, работ и услуг для обеспечения государственных (муниципальных) нужд)</t>
  </si>
  <si>
    <t>09 4 03 72390</t>
  </si>
  <si>
    <t>09 4 03 99990</t>
  </si>
  <si>
    <t>Реализация направления расходов в рамках обеспечения деятельности Администрации Войновского сельского поселения ( Уплата налогов, сборов и иных платежей)</t>
  </si>
  <si>
    <t>09 4 05</t>
  </si>
  <si>
    <t>09 4 05 00210</t>
  </si>
  <si>
    <t>Муниципальная программа Войновского сельского поселения «Обеспечение качественными жилищно- коммунальными услугами населения Войновского сельского поселения»</t>
  </si>
  <si>
    <t>Муниципальная программа Войновского сельского поселения "Благоустройство"</t>
  </si>
  <si>
    <t>Муниципальная программа Войновского сельского поселения «Управление муниципальными финансами и создание условий для эффективного управления муниципальными финансами»</t>
  </si>
  <si>
    <t>10 4 01</t>
  </si>
  <si>
    <t>10 4 01 85020</t>
  </si>
  <si>
    <t xml:space="preserve">10 4 02 </t>
  </si>
  <si>
    <t>Муниципальная программа Войновского сельского поселения «Обеспечение противодействия преступности»</t>
  </si>
  <si>
    <t>Комплекс процессных мероприятий «Противодействие коррупции в Войновском сельском поселении»</t>
  </si>
  <si>
    <t xml:space="preserve">05 4 01 </t>
  </si>
  <si>
    <t>Мероприятия по обеспечению прозрачности деятельности органов местного самоуправления (Иные закупки товаров, работ и услуг для государственных (муниципальных) нужд)</t>
  </si>
  <si>
    <t>05 4 01 24090</t>
  </si>
  <si>
    <t>Комплекс процессных мероприятий «Профилактика экстремизма и терроризма в Войновском сельском поселении»</t>
  </si>
  <si>
    <t>05 4 02</t>
  </si>
  <si>
    <t>05 4 02 24080</t>
  </si>
  <si>
    <t>Муниципальная программа Войновского сельского поселения «Энергоэффективность в Войновском сельском поселении»</t>
  </si>
  <si>
    <t>Комплекс процессных мероприятий «Энергосбережение и повышение энергетической эффективности в Войновском сельском поселении»</t>
  </si>
  <si>
    <t>Расходы  по энергоэффективности в рамках подпрограммы "Энергосбережение и повышение энергетической эффективности в Войновском сельском поселении " муниципальной программы Войновского сельского поселения "Энергоэффективность  в Войновском сельском поселении" (Иные закупки товаров, работ и услуг для государственных (муниципальных) нужд)</t>
  </si>
  <si>
    <t>08 4 01 24210</t>
  </si>
  <si>
    <t xml:space="preserve">09 4 03 </t>
  </si>
  <si>
    <t>Муниципальная программа Войновского сельского поселения «Развитие малого и среднего предпринимательства и поддержка физических лиц, не являющихся индивидуальными предпринимателями и применяющих специальный налоговый режим на территории Войновского сельского поселения»</t>
  </si>
  <si>
    <t>Комплекс процессных мероприятий «Создание благоприятных условий для малого и среднего предпринимательства поселения и для физических лиц, применяющих специальный налоговый режим»</t>
  </si>
  <si>
    <t xml:space="preserve">Расходы, связанные с мероприятиями по подготовке, публикации информационных материалов в средствах массовой информации, в сети "Интернет", на информационных стендах о создании условий для развития малого и среднего предпринимательства и деятельности физических лиц, применяющих специальный налоговый режим </t>
  </si>
  <si>
    <t>11 4 01 24140</t>
  </si>
  <si>
    <t>Расходы на осуществление первичного воинского учета на территориях, где отсутствуют военные комиссариаты по иным непрограммным мероприятиям  в рамках непрограммного направления деятельности «Реализация функций органов местного самоуправления «Войновского сельского поселения» (Иные закупки товаров, работ и услуг для государственных (муниципальных) нужд)</t>
  </si>
  <si>
    <t xml:space="preserve">Муниципальная программа Войновского сельского поселения  «Защита населения и территории от чрезвычайных ситуаций, обеспечение пожарной безопасности и безопасности людей на водных объектах» </t>
  </si>
  <si>
    <t>Комплекс процессных мероприятий "Пожарная безопасность"</t>
  </si>
  <si>
    <t xml:space="preserve">03 4 01 </t>
  </si>
  <si>
    <t>Мероприятия по  противопожарной безопасности (Иные закупки товаров, работ и услуг для обеспечения государственных (муниципальных) нужд)</t>
  </si>
  <si>
    <t>03 4 01 24050</t>
  </si>
  <si>
    <t>03 4 01 24070</t>
  </si>
  <si>
    <t>Комплекс процессных мероприятий  «Защита от чрезвычайных ситуаций»</t>
  </si>
  <si>
    <t>Расходы на мероприятия по предупреждению  чрезвычайных ситуаций и пропаганде среди населения безопасности жизнедеятельности и обучению действиям при возникновении чрезвычайных ситуаций (Иные закупки товаров, работ и услуг для обеспечения государственных (муниципальных) нужд)</t>
  </si>
  <si>
    <t>03 4 02 24120</t>
  </si>
  <si>
    <t>Комплекс процессных мероприятий  «Обеспечение безопасности людей на водных объектах»</t>
  </si>
  <si>
    <t>03 4 03</t>
  </si>
  <si>
    <t>03 4 03 24130</t>
  </si>
  <si>
    <t xml:space="preserve"> НАЦИОНАЛЬНАЯ  ЭКОНОМИКА</t>
  </si>
  <si>
    <t>Другие  вопросы в области национальной экономики</t>
  </si>
  <si>
    <t>12</t>
  </si>
  <si>
    <t xml:space="preserve">99 9 </t>
  </si>
  <si>
    <t>Оценка муниципального имущества, признание прав и регулирование отношений по муниципальной собственности Войновского сельского поселения" (Иные закупки товаров, работ и услуг для государственных (муниципальных) нужд)</t>
  </si>
  <si>
    <t>99 9 00 24160</t>
  </si>
  <si>
    <t>Комплекс процессных мероприятий «Создание условий для обеспечения качественными коммунальными услугами населения Войновского сельского поселения»</t>
  </si>
  <si>
    <t>07 4 02</t>
  </si>
  <si>
    <t>07 4 02 85020</t>
  </si>
  <si>
    <t>Мероприятия по содержанию сетей уличного освещения (Иные закупки товаров, работ и услуг для обеспечения государственных (муниципальных) нужд</t>
  </si>
  <si>
    <t>02 4 01 24010</t>
  </si>
  <si>
    <t>Мероприятия по содержанию мест захоронения (Иные закупки товаров, работ и услуг для обеспечения государственных (муниципальных) нужд)</t>
  </si>
  <si>
    <t>02 4 01 24020</t>
  </si>
  <si>
    <t>02 4 01 24030</t>
  </si>
  <si>
    <t xml:space="preserve">02 4 02 </t>
  </si>
  <si>
    <t>Расходы, направленные на санитарную  очистку территорий и прочих мероприятий по благоустройству  поселения  (Иные закупки товаров ,работ и услуг для обеспечения государственных(муниципальных) нужд)</t>
  </si>
  <si>
    <t>02 4 02 24100</t>
  </si>
  <si>
    <t xml:space="preserve">09 4 01 </t>
  </si>
  <si>
    <t>Комплекс процессных мероприятий "Развитие культурно-досуговой деятельности"</t>
  </si>
  <si>
    <t>Расходы на обеспечение деятельности (оказание услуг) муниципальных учреждений Войновского сельского поселения  (Субсидии бюджетным учреждениям)</t>
  </si>
  <si>
    <t xml:space="preserve">04 4 01 </t>
  </si>
  <si>
    <t>СОЦИАЛЬНАЯ ПОЛИТИКА</t>
  </si>
  <si>
    <t>Пенсионное обеспечение</t>
  </si>
  <si>
    <t xml:space="preserve">Комплекс процессных мероприятий "Социальная поддержка граждан" Войновского сельского поселения " </t>
  </si>
  <si>
    <t>Муниципальная программа Войновского сельского поселения «Муниципальная политика»</t>
  </si>
  <si>
    <t>09 4 04 11010</t>
  </si>
  <si>
    <t>ВЕД</t>
  </si>
  <si>
    <t xml:space="preserve">Расходы бюджета Войновского сельского поселения на услуги по страхованию имущества, находящегося в собственности Войновского сельского поселения. (Иные закупки товаров, работ и услуг для обеспечения государственных (муниципальных) </t>
  </si>
  <si>
    <t>Расходы на приобретение и сборку модульного дома культуры (Иные закупки товаров, работ и услуг для обеспечения государственных (муниципальных) нужд)</t>
  </si>
  <si>
    <t>04 4 01 24310</t>
  </si>
  <si>
    <t>Устройство бетонного основания для установки модульного дома культуры по адресу: Ростовская область, Егорлыкский район, х. Войнов, ул. Садовая, 30-г  (Иные закупки товаров, работ и услуг для обеспечения государственных (муниципальных) нужд)</t>
  </si>
  <si>
    <t>04 4 01 24300</t>
  </si>
  <si>
    <t>Комплекс процессных мероприятий «Обеспечение функционирования Главы администрации Войновского сельского поселения»</t>
  </si>
  <si>
    <t>Комплекс процессных мероприятий «Обеспечение деятельности  Администрации Войновского сельского поселения»</t>
  </si>
  <si>
    <t xml:space="preserve">Комплекс процессных мероприятий "Нулевой травматизм в  Войновском сельском поселении " </t>
  </si>
  <si>
    <t>Мероприятие по диспансеризации муниципальных служащих и технического персонала  (Иные закупки товаров, работ и услуг для государственных (муниципальных) нужд)</t>
  </si>
  <si>
    <t xml:space="preserve">10 4 01 </t>
  </si>
  <si>
    <t>10 4 01 85010</t>
  </si>
  <si>
    <t>Комплекс процессных мероприятий «Совершенствование межбюджетных отношений»</t>
  </si>
  <si>
    <t>10 4 01 85060</t>
  </si>
  <si>
    <t>10 4 01 85140</t>
  </si>
  <si>
    <t>03 4 01 24060</t>
  </si>
  <si>
    <t>Расходы по ремонту  памятников павшим воинам Великой Отечественной войны  (Иные закупки товаров ,работ и услуг для обеспечения государственных(муниципальных) нужд)</t>
  </si>
  <si>
    <t xml:space="preserve">Комплекс процессных мероприятий «Повышение эффективности деятельности органов местного самоуправления в области муниципального управления» </t>
  </si>
  <si>
    <t>Публичные нормативные социальные выплаты гражданам (Иные пенсии, социальные доплаты к пенсиям)</t>
  </si>
  <si>
    <t>99 9 00 90150</t>
  </si>
  <si>
    <t>99 9 00  24520</t>
  </si>
  <si>
    <t>02 4 01 S4640</t>
  </si>
  <si>
    <t>Мероприятия по  реализации инициативных проектов   (Иные закупки товаров, работ и услуг для обеспечения государственных(муниципальных) нужд)</t>
  </si>
  <si>
    <t>Комплекс процессных мероприятий "Санитарная очистка территорий и прочие мероприятия по благоустройству территории Войновского сельского поселения"</t>
  </si>
  <si>
    <t>Мероприятия по прохождению пожарно- технического минимума руководителей и должностных лиц (Иные закупки товаров, работ и услуг для обеспечения государственных (муниципальных) нужд)</t>
  </si>
  <si>
    <t>Расходы на страхование членов добровольной пожарной дружины Войновского сельского поселения (Иные закупки товаров, работ и услуг для обеспечения государственных (муниципальных) нужд)</t>
  </si>
  <si>
    <t>Расходы на мероприятия по информированию населения с целью повышения безопасности на водных объектах (Иные закупки товаров, работ и услуг для обеспечения государственных (муниципальных) нужд)</t>
  </si>
  <si>
    <t>Расходы на обеспечение функций органов местного самоуправления  (Иные выплаты персоналу государственных (муниципальных) органов, за исключением фонда оплаты труд)</t>
  </si>
  <si>
    <t>Ведомственная структура расходов бюджета Войновского сельского поселения Егорлыкского района на 2025 год и на плановый период 2026 и 2027 годов</t>
  </si>
  <si>
    <t xml:space="preserve">Приложение 4                                                                                                            к решению Собрания депутатов Войновского сельского поселения  от 27.12.2024г. № 90  "О бюджете Войновского сельского поселения 
Егорлыкского района  на 2025 год и на плановый период 2026 и 2027 годов "   </t>
  </si>
  <si>
    <t xml:space="preserve">                                                                                                  Приложение 4                                                                                                   к решению Собрания депутатов Войновского сельского поселения от "06" июня 2025г № 103 "О внесении изменений в решение Собрания депутатов Войновского сельского поселения от 27.12.2024 г. № 90 "О бюджете Войновского сельского поселения Егорлыкского района на 2025 год  и на плановый период 2026 и 2027 годов"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</si>
</sst>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0"/>
    <numFmt numFmtId="165" formatCode="#,##0.0"/>
  </numFmts>
  <fonts count="13" x14ac:knownFonts="1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3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7">
    <xf numFmtId="0" fontId="0" fillId="0" borderId="0" xfId="0"/>
    <xf numFmtId="0" fontId="1" fillId="0" borderId="0" xfId="0" applyFont="1" applyBorder="1" applyAlignment="1">
      <alignment horizontal="left" vertical="top" wrapText="1"/>
    </xf>
    <xf numFmtId="0" fontId="1" fillId="2" borderId="0" xfId="0" applyFont="1" applyFill="1" applyBorder="1" applyAlignment="1">
      <alignment horizontal="left" vertical="top" wrapText="1"/>
    </xf>
    <xf numFmtId="0" fontId="1" fillId="0" borderId="0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wrapText="1"/>
    </xf>
    <xf numFmtId="0" fontId="1" fillId="0" borderId="0" xfId="0" applyFont="1" applyBorder="1" applyAlignment="1">
      <alignment horizontal="right" wrapText="1"/>
    </xf>
    <xf numFmtId="0" fontId="1" fillId="0" borderId="0" xfId="0" applyFont="1" applyBorder="1" applyAlignment="1">
      <alignment horizontal="center" wrapText="1"/>
    </xf>
    <xf numFmtId="0" fontId="1" fillId="0" borderId="1" xfId="0" applyNumberFormat="1" applyFont="1" applyFill="1" applyBorder="1" applyAlignment="1">
      <alignment horizontal="left" vertical="top" wrapText="1"/>
    </xf>
    <xf numFmtId="49" fontId="1" fillId="0" borderId="1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left" vertical="top" wrapText="1"/>
    </xf>
    <xf numFmtId="49" fontId="2" fillId="0" borderId="1" xfId="0" applyNumberFormat="1" applyFont="1" applyFill="1" applyBorder="1" applyAlignment="1">
      <alignment horizontal="center" wrapText="1"/>
    </xf>
    <xf numFmtId="165" fontId="1" fillId="0" borderId="1" xfId="0" applyNumberFormat="1" applyFont="1" applyFill="1" applyBorder="1" applyAlignment="1">
      <alignment horizontal="center" wrapText="1"/>
    </xf>
    <xf numFmtId="165" fontId="1" fillId="0" borderId="1" xfId="0" applyNumberFormat="1" applyFont="1" applyFill="1" applyBorder="1" applyAlignment="1">
      <alignment horizontal="center"/>
    </xf>
    <xf numFmtId="49" fontId="2" fillId="0" borderId="2" xfId="0" applyNumberFormat="1" applyFont="1" applyFill="1" applyBorder="1" applyAlignment="1">
      <alignment horizontal="center" wrapText="1"/>
    </xf>
    <xf numFmtId="49" fontId="1" fillId="0" borderId="3" xfId="0" applyNumberFormat="1" applyFont="1" applyFill="1" applyBorder="1" applyAlignment="1">
      <alignment horizontal="center" wrapText="1"/>
    </xf>
    <xf numFmtId="0" fontId="9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vertical="top" wrapText="1"/>
    </xf>
    <xf numFmtId="165" fontId="2" fillId="0" borderId="1" xfId="0" applyNumberFormat="1" applyFont="1" applyFill="1" applyBorder="1" applyAlignment="1">
      <alignment horizontal="center" wrapText="1"/>
    </xf>
    <xf numFmtId="165" fontId="9" fillId="0" borderId="1" xfId="0" applyNumberFormat="1" applyFont="1" applyFill="1" applyBorder="1" applyAlignment="1">
      <alignment horizontal="center" wrapText="1"/>
    </xf>
    <xf numFmtId="0" fontId="10" fillId="0" borderId="1" xfId="0" applyFont="1" applyFill="1" applyBorder="1" applyAlignment="1">
      <alignment vertical="top" wrapText="1"/>
    </xf>
    <xf numFmtId="165" fontId="1" fillId="0" borderId="0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justify" vertical="top" wrapText="1"/>
    </xf>
    <xf numFmtId="0" fontId="1" fillId="0" borderId="1" xfId="0" applyNumberFormat="1" applyFont="1" applyFill="1" applyBorder="1" applyAlignment="1">
      <alignment horizontal="justify" vertical="top" wrapText="1"/>
    </xf>
    <xf numFmtId="0" fontId="1" fillId="0" borderId="1" xfId="0" applyFont="1" applyFill="1" applyBorder="1" applyAlignment="1">
      <alignment horizontal="justify" vertical="top" wrapText="1"/>
    </xf>
    <xf numFmtId="0" fontId="11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165" fontId="2" fillId="0" borderId="0" xfId="0" applyNumberFormat="1" applyFont="1" applyFill="1" applyBorder="1" applyAlignment="1">
      <alignment horizontal="center" wrapText="1"/>
    </xf>
    <xf numFmtId="165" fontId="1" fillId="0" borderId="0" xfId="0" applyNumberFormat="1" applyFont="1" applyFill="1" applyBorder="1" applyAlignment="1">
      <alignment horizontal="left" vertical="top" wrapText="1"/>
    </xf>
    <xf numFmtId="165" fontId="2" fillId="0" borderId="0" xfId="0" applyNumberFormat="1" applyFont="1" applyFill="1" applyBorder="1" applyAlignment="1">
      <alignment horizontal="left" vertical="top" wrapText="1"/>
    </xf>
    <xf numFmtId="165" fontId="2" fillId="0" borderId="2" xfId="0" applyNumberFormat="1" applyFont="1" applyFill="1" applyBorder="1" applyAlignment="1">
      <alignment horizontal="center" wrapText="1"/>
    </xf>
    <xf numFmtId="164" fontId="1" fillId="0" borderId="4" xfId="0" applyNumberFormat="1" applyFont="1" applyFill="1" applyBorder="1" applyAlignment="1">
      <alignment horizontal="center" wrapText="1"/>
    </xf>
    <xf numFmtId="165" fontId="1" fillId="0" borderId="3" xfId="0" applyNumberFormat="1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wrapText="1"/>
    </xf>
    <xf numFmtId="164" fontId="1" fillId="0" borderId="5" xfId="0" applyNumberFormat="1" applyFont="1" applyFill="1" applyBorder="1" applyAlignment="1">
      <alignment horizontal="center" wrapText="1"/>
    </xf>
    <xf numFmtId="165" fontId="1" fillId="0" borderId="1" xfId="0" applyNumberFormat="1" applyFont="1" applyFill="1" applyBorder="1" applyAlignment="1">
      <alignment horizontal="right" wrapText="1"/>
    </xf>
    <xf numFmtId="165" fontId="9" fillId="0" borderId="0" xfId="0" applyNumberFormat="1" applyFont="1" applyFill="1" applyBorder="1" applyAlignment="1">
      <alignment horizontal="center" vertical="top" wrapText="1"/>
    </xf>
    <xf numFmtId="165" fontId="9" fillId="0" borderId="0" xfId="0" applyNumberFormat="1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 wrapText="1"/>
    </xf>
    <xf numFmtId="0" fontId="7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vertical="top" wrapText="1"/>
    </xf>
    <xf numFmtId="0" fontId="7" fillId="0" borderId="1" xfId="0" applyFont="1" applyFill="1" applyBorder="1" applyAlignment="1">
      <alignment horizontal="justify" vertical="top" wrapText="1"/>
    </xf>
    <xf numFmtId="0" fontId="7" fillId="0" borderId="1" xfId="0" applyFont="1" applyFill="1" applyBorder="1" applyAlignment="1">
      <alignment wrapText="1"/>
    </xf>
    <xf numFmtId="0" fontId="1" fillId="0" borderId="0" xfId="0" applyFont="1" applyFill="1" applyBorder="1" applyAlignment="1">
      <alignment horizontal="right" wrapText="1"/>
    </xf>
    <xf numFmtId="0" fontId="5" fillId="0" borderId="0" xfId="0" applyFont="1" applyFill="1" applyAlignment="1">
      <alignment wrapText="1"/>
    </xf>
    <xf numFmtId="0" fontId="1" fillId="0" borderId="0" xfId="0" applyFont="1" applyFill="1" applyBorder="1" applyAlignment="1">
      <alignment horizontal="right" vertical="top" wrapText="1"/>
    </xf>
    <xf numFmtId="0" fontId="3" fillId="0" borderId="2" xfId="0" applyFont="1" applyFill="1" applyBorder="1" applyAlignment="1">
      <alignment horizontal="center" wrapText="1"/>
    </xf>
    <xf numFmtId="0" fontId="3" fillId="0" borderId="3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justify" vertical="top" wrapText="1"/>
    </xf>
    <xf numFmtId="0" fontId="6" fillId="0" borderId="1" xfId="0" applyNumberFormat="1" applyFont="1" applyFill="1" applyBorder="1" applyAlignment="1">
      <alignment wrapText="1"/>
    </xf>
    <xf numFmtId="0" fontId="6" fillId="0" borderId="1" xfId="0" applyNumberFormat="1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justify" wrapText="1"/>
    </xf>
    <xf numFmtId="49" fontId="12" fillId="0" borderId="6" xfId="0" applyNumberFormat="1" applyFont="1" applyFill="1" applyBorder="1" applyAlignment="1" applyProtection="1">
      <alignment horizontal="left" vertical="top" wrapText="1"/>
    </xf>
    <xf numFmtId="0" fontId="1" fillId="0" borderId="1" xfId="0" applyFont="1" applyFill="1" applyBorder="1"/>
    <xf numFmtId="0" fontId="1" fillId="0" borderId="4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left" wrapText="1"/>
    </xf>
    <xf numFmtId="0" fontId="1" fillId="0" borderId="1" xfId="0" applyFont="1" applyFill="1" applyBorder="1" applyAlignment="1">
      <alignment vertical="top"/>
    </xf>
    <xf numFmtId="0" fontId="1" fillId="0" borderId="5" xfId="0" applyFont="1" applyFill="1" applyBorder="1" applyAlignment="1">
      <alignment horizontal="left" vertical="top" wrapText="1"/>
    </xf>
    <xf numFmtId="0" fontId="2" fillId="0" borderId="1" xfId="0" applyFont="1" applyFill="1" applyBorder="1"/>
    <xf numFmtId="0" fontId="2" fillId="0" borderId="1" xfId="0" applyFont="1" applyFill="1" applyBorder="1" applyAlignment="1">
      <alignment wrapText="1"/>
    </xf>
    <xf numFmtId="0" fontId="1" fillId="0" borderId="1" xfId="0" applyNumberFormat="1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left" vertical="center"/>
    </xf>
    <xf numFmtId="165" fontId="3" fillId="0" borderId="3" xfId="0" applyNumberFormat="1" applyFont="1" applyFill="1" applyBorder="1" applyAlignment="1">
      <alignment horizontal="center"/>
    </xf>
    <xf numFmtId="0" fontId="8" fillId="0" borderId="1" xfId="0" applyNumberFormat="1" applyFont="1" applyFill="1" applyBorder="1" applyAlignment="1">
      <alignment vertical="top" wrapText="1"/>
    </xf>
    <xf numFmtId="0" fontId="3" fillId="0" borderId="7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vertical="top" wrapText="1"/>
    </xf>
    <xf numFmtId="0" fontId="1" fillId="0" borderId="0" xfId="0" applyFont="1" applyFill="1" applyBorder="1" applyAlignment="1">
      <alignment horizontal="left" vertical="top" wrapText="1"/>
    </xf>
    <xf numFmtId="0" fontId="0" fillId="0" borderId="0" xfId="0" applyFill="1" applyAlignment="1">
      <alignment horizontal="left" vertical="top" wrapText="1"/>
    </xf>
    <xf numFmtId="0" fontId="1" fillId="0" borderId="0" xfId="0" applyFont="1" applyFill="1" applyAlignment="1">
      <alignment horizontal="left" wrapText="1"/>
    </xf>
    <xf numFmtId="0" fontId="3" fillId="0" borderId="8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177"/>
  <sheetViews>
    <sheetView tabSelected="1" topLeftCell="A114" zoomScaleNormal="100" zoomScaleSheetLayoutView="75" workbookViewId="0">
      <selection activeCell="G122" sqref="G122"/>
    </sheetView>
  </sheetViews>
  <sheetFormatPr defaultColWidth="3.140625" defaultRowHeight="15.75" x14ac:dyDescent="0.25"/>
  <cols>
    <col min="1" max="1" width="73.7109375" style="1" customWidth="1"/>
    <col min="2" max="2" width="10.28515625" style="1" customWidth="1"/>
    <col min="3" max="3" width="7.140625" style="6" customWidth="1"/>
    <col min="4" max="4" width="8.7109375" style="6" customWidth="1"/>
    <col min="5" max="5" width="15.28515625" style="6" customWidth="1"/>
    <col min="6" max="6" width="9.28515625" style="6" customWidth="1"/>
    <col min="7" max="7" width="12.28515625" style="5" customWidth="1"/>
    <col min="8" max="20" width="3.140625" style="1" hidden="1" customWidth="1"/>
    <col min="21" max="21" width="12.7109375" style="3" customWidth="1"/>
    <col min="22" max="22" width="14.140625" style="1" customWidth="1"/>
    <col min="23" max="16384" width="3.140625" style="1"/>
  </cols>
  <sheetData>
    <row r="1" spans="1:22" s="3" customFormat="1" ht="98.25" customHeight="1" x14ac:dyDescent="0.25">
      <c r="C1" s="42"/>
      <c r="D1" s="72" t="s">
        <v>192</v>
      </c>
      <c r="E1" s="73"/>
      <c r="F1" s="73"/>
      <c r="G1" s="73"/>
      <c r="H1" s="73"/>
      <c r="I1" s="73"/>
      <c r="J1" s="73"/>
      <c r="K1" s="73"/>
      <c r="L1" s="73"/>
      <c r="M1" s="73"/>
      <c r="N1" s="73"/>
      <c r="O1" s="73"/>
      <c r="P1" s="73"/>
      <c r="Q1" s="73"/>
      <c r="R1" s="73"/>
      <c r="S1" s="73"/>
      <c r="T1" s="73"/>
      <c r="U1" s="73"/>
      <c r="V1" s="73"/>
    </row>
    <row r="2" spans="1:22" s="3" customFormat="1" x14ac:dyDescent="0.25">
      <c r="C2" s="42"/>
      <c r="D2" s="42"/>
      <c r="E2" s="42"/>
      <c r="F2" s="42"/>
      <c r="G2" s="47"/>
    </row>
    <row r="3" spans="1:22" s="3" customFormat="1" ht="87" customHeight="1" x14ac:dyDescent="0.25">
      <c r="A3" s="48"/>
      <c r="B3" s="48"/>
      <c r="C3" s="48"/>
      <c r="D3" s="74" t="s">
        <v>191</v>
      </c>
      <c r="E3" s="74"/>
      <c r="F3" s="74"/>
      <c r="G3" s="74"/>
      <c r="H3" s="74"/>
      <c r="I3" s="74"/>
      <c r="J3" s="74"/>
      <c r="K3" s="74"/>
      <c r="L3" s="74"/>
      <c r="M3" s="74"/>
      <c r="N3" s="74"/>
      <c r="O3" s="74"/>
      <c r="P3" s="74"/>
      <c r="Q3" s="74"/>
      <c r="R3" s="74"/>
      <c r="S3" s="74"/>
      <c r="T3" s="74"/>
      <c r="U3" s="74"/>
      <c r="V3" s="74"/>
    </row>
    <row r="4" spans="1:22" s="3" customFormat="1" ht="12" customHeight="1" x14ac:dyDescent="0.25">
      <c r="A4" s="49"/>
      <c r="B4" s="49"/>
      <c r="C4" s="47"/>
      <c r="D4" s="47"/>
      <c r="E4" s="47"/>
      <c r="F4" s="47"/>
      <c r="G4" s="47"/>
    </row>
    <row r="5" spans="1:22" s="3" customFormat="1" ht="18.75" customHeight="1" x14ac:dyDescent="0.2">
      <c r="A5" s="71"/>
      <c r="B5" s="71"/>
      <c r="C5" s="71"/>
      <c r="D5" s="71"/>
      <c r="E5" s="71"/>
      <c r="F5" s="71"/>
      <c r="G5" s="71"/>
    </row>
    <row r="6" spans="1:22" s="3" customFormat="1" ht="56.25" customHeight="1" x14ac:dyDescent="0.2">
      <c r="A6" s="71" t="s">
        <v>190</v>
      </c>
      <c r="B6" s="71"/>
      <c r="C6" s="71"/>
      <c r="D6" s="71"/>
      <c r="E6" s="71"/>
      <c r="F6" s="71"/>
      <c r="G6" s="71"/>
      <c r="H6" s="71"/>
      <c r="I6" s="71"/>
      <c r="J6" s="71"/>
      <c r="K6" s="71"/>
      <c r="L6" s="71"/>
      <c r="M6" s="71"/>
      <c r="N6" s="71"/>
      <c r="O6" s="71"/>
      <c r="P6" s="71"/>
      <c r="Q6" s="71"/>
      <c r="R6" s="71"/>
      <c r="S6" s="71"/>
      <c r="T6" s="71"/>
      <c r="U6" s="71"/>
      <c r="V6" s="71"/>
    </row>
    <row r="7" spans="1:22" s="3" customFormat="1" ht="18.75" customHeight="1" x14ac:dyDescent="0.25">
      <c r="C7" s="42"/>
      <c r="D7" s="42"/>
      <c r="E7" s="42"/>
      <c r="F7" s="42"/>
      <c r="G7" s="47"/>
      <c r="V7" s="11" t="s">
        <v>0</v>
      </c>
    </row>
    <row r="8" spans="1:22" s="3" customFormat="1" ht="15.75" customHeight="1" x14ac:dyDescent="0.25">
      <c r="A8" s="76" t="s">
        <v>1</v>
      </c>
      <c r="B8" s="70" t="s">
        <v>162</v>
      </c>
      <c r="C8" s="70" t="s">
        <v>31</v>
      </c>
      <c r="D8" s="70" t="s">
        <v>2</v>
      </c>
      <c r="E8" s="70" t="s">
        <v>3</v>
      </c>
      <c r="F8" s="75" t="s">
        <v>4</v>
      </c>
      <c r="G8" s="50"/>
      <c r="U8" s="50"/>
      <c r="V8" s="69"/>
    </row>
    <row r="9" spans="1:22" s="3" customFormat="1" ht="24.75" customHeight="1" x14ac:dyDescent="0.25">
      <c r="A9" s="76"/>
      <c r="B9" s="70"/>
      <c r="C9" s="70"/>
      <c r="D9" s="70"/>
      <c r="E9" s="70"/>
      <c r="F9" s="75"/>
      <c r="G9" s="51" t="s">
        <v>43</v>
      </c>
      <c r="U9" s="51" t="s">
        <v>44</v>
      </c>
      <c r="V9" s="51" t="s">
        <v>48</v>
      </c>
    </row>
    <row r="10" spans="1:22" s="3" customFormat="1" x14ac:dyDescent="0.25">
      <c r="A10" s="9" t="s">
        <v>5</v>
      </c>
      <c r="B10" s="27">
        <v>951</v>
      </c>
      <c r="C10" s="10" t="s">
        <v>6</v>
      </c>
      <c r="D10" s="10"/>
      <c r="E10" s="10"/>
      <c r="F10" s="10"/>
      <c r="G10" s="19">
        <f t="shared" ref="G10:T10" si="0">G11+G32+G42+G46</f>
        <v>7346.7</v>
      </c>
      <c r="H10" s="19">
        <f t="shared" si="0"/>
        <v>0</v>
      </c>
      <c r="I10" s="19">
        <f t="shared" si="0"/>
        <v>0</v>
      </c>
      <c r="J10" s="19">
        <f t="shared" si="0"/>
        <v>0</v>
      </c>
      <c r="K10" s="19">
        <f t="shared" si="0"/>
        <v>0</v>
      </c>
      <c r="L10" s="19">
        <f t="shared" si="0"/>
        <v>0</v>
      </c>
      <c r="M10" s="19">
        <f t="shared" si="0"/>
        <v>0</v>
      </c>
      <c r="N10" s="19">
        <f t="shared" si="0"/>
        <v>0</v>
      </c>
      <c r="O10" s="19">
        <f t="shared" si="0"/>
        <v>0</v>
      </c>
      <c r="P10" s="19">
        <f t="shared" si="0"/>
        <v>0</v>
      </c>
      <c r="Q10" s="19">
        <f t="shared" si="0"/>
        <v>0</v>
      </c>
      <c r="R10" s="19">
        <f t="shared" si="0"/>
        <v>0</v>
      </c>
      <c r="S10" s="19">
        <f t="shared" si="0"/>
        <v>0</v>
      </c>
      <c r="T10" s="19">
        <f t="shared" si="0"/>
        <v>0</v>
      </c>
      <c r="U10" s="19">
        <f>U11+U32+U38+U42+U46</f>
        <v>5717.3</v>
      </c>
      <c r="V10" s="19">
        <f>V11+V32+V38+V42+V46</f>
        <v>1696.1000000000001</v>
      </c>
    </row>
    <row r="11" spans="1:22" s="3" customFormat="1" ht="53.25" customHeight="1" x14ac:dyDescent="0.25">
      <c r="A11" s="9" t="s">
        <v>9</v>
      </c>
      <c r="B11" s="27">
        <v>951</v>
      </c>
      <c r="C11" s="12" t="s">
        <v>6</v>
      </c>
      <c r="D11" s="12" t="s">
        <v>10</v>
      </c>
      <c r="E11" s="12"/>
      <c r="F11" s="12"/>
      <c r="G11" s="19">
        <f>G12+G26+G29</f>
        <v>7073.7</v>
      </c>
      <c r="H11" s="19">
        <f t="shared" ref="H11:T11" si="1">H14+H16+H17+H19+H20+H21+H22+H28+H31</f>
        <v>0</v>
      </c>
      <c r="I11" s="19">
        <f t="shared" si="1"/>
        <v>0</v>
      </c>
      <c r="J11" s="19">
        <f t="shared" si="1"/>
        <v>0</v>
      </c>
      <c r="K11" s="19">
        <f t="shared" si="1"/>
        <v>0</v>
      </c>
      <c r="L11" s="19">
        <f t="shared" si="1"/>
        <v>0</v>
      </c>
      <c r="M11" s="19">
        <f t="shared" si="1"/>
        <v>0</v>
      </c>
      <c r="N11" s="19">
        <f t="shared" si="1"/>
        <v>0</v>
      </c>
      <c r="O11" s="19">
        <f t="shared" si="1"/>
        <v>0</v>
      </c>
      <c r="P11" s="19">
        <f t="shared" si="1"/>
        <v>0</v>
      </c>
      <c r="Q11" s="19">
        <f t="shared" si="1"/>
        <v>0</v>
      </c>
      <c r="R11" s="19">
        <f t="shared" si="1"/>
        <v>0</v>
      </c>
      <c r="S11" s="19">
        <f t="shared" si="1"/>
        <v>0</v>
      </c>
      <c r="T11" s="19">
        <f t="shared" si="1"/>
        <v>0</v>
      </c>
      <c r="U11" s="19">
        <f>U12+U26+U29</f>
        <v>5098.3</v>
      </c>
      <c r="V11" s="19">
        <f>V12+V26+V29</f>
        <v>1364.4</v>
      </c>
    </row>
    <row r="12" spans="1:22" s="3" customFormat="1" ht="31.5" x14ac:dyDescent="0.25">
      <c r="A12" s="11" t="s">
        <v>73</v>
      </c>
      <c r="B12" s="28">
        <v>951</v>
      </c>
      <c r="C12" s="8" t="s">
        <v>6</v>
      </c>
      <c r="D12" s="8" t="s">
        <v>10</v>
      </c>
      <c r="E12" s="8" t="s">
        <v>53</v>
      </c>
      <c r="F12" s="12"/>
      <c r="G12" s="13">
        <f>G13+G15+G18+G24</f>
        <v>7031.4</v>
      </c>
      <c r="H12" s="13">
        <f t="shared" ref="H12:T12" si="2">H13+H15+H18</f>
        <v>0</v>
      </c>
      <c r="I12" s="13">
        <f t="shared" si="2"/>
        <v>0</v>
      </c>
      <c r="J12" s="13">
        <f t="shared" si="2"/>
        <v>0</v>
      </c>
      <c r="K12" s="13">
        <f t="shared" si="2"/>
        <v>0</v>
      </c>
      <c r="L12" s="13">
        <f t="shared" si="2"/>
        <v>0</v>
      </c>
      <c r="M12" s="13">
        <f t="shared" si="2"/>
        <v>0</v>
      </c>
      <c r="N12" s="13">
        <f t="shared" si="2"/>
        <v>0</v>
      </c>
      <c r="O12" s="13">
        <f t="shared" si="2"/>
        <v>0</v>
      </c>
      <c r="P12" s="13">
        <f t="shared" si="2"/>
        <v>0</v>
      </c>
      <c r="Q12" s="13">
        <f t="shared" si="2"/>
        <v>0</v>
      </c>
      <c r="R12" s="13">
        <f t="shared" si="2"/>
        <v>0</v>
      </c>
      <c r="S12" s="13">
        <f t="shared" si="2"/>
        <v>0</v>
      </c>
      <c r="T12" s="13">
        <f t="shared" si="2"/>
        <v>0</v>
      </c>
      <c r="U12" s="13">
        <f>U13+U15+U18+U24</f>
        <v>5058.1000000000004</v>
      </c>
      <c r="V12" s="13">
        <f>V13+V15+V18+V24</f>
        <v>1324.2</v>
      </c>
    </row>
    <row r="13" spans="1:22" s="3" customFormat="1" ht="31.5" hidden="1" x14ac:dyDescent="0.25">
      <c r="A13" s="11" t="s">
        <v>86</v>
      </c>
      <c r="B13" s="28">
        <v>951</v>
      </c>
      <c r="C13" s="8" t="s">
        <v>6</v>
      </c>
      <c r="D13" s="8" t="s">
        <v>10</v>
      </c>
      <c r="E13" s="8" t="s">
        <v>83</v>
      </c>
      <c r="F13" s="12"/>
      <c r="G13" s="13">
        <f>G14</f>
        <v>0</v>
      </c>
      <c r="H13" s="13">
        <f t="shared" ref="H13:V13" si="3">H14</f>
        <v>0</v>
      </c>
      <c r="I13" s="13">
        <f t="shared" si="3"/>
        <v>0</v>
      </c>
      <c r="J13" s="13">
        <f t="shared" si="3"/>
        <v>0</v>
      </c>
      <c r="K13" s="13">
        <f t="shared" si="3"/>
        <v>0</v>
      </c>
      <c r="L13" s="13">
        <f t="shared" si="3"/>
        <v>0</v>
      </c>
      <c r="M13" s="13">
        <f t="shared" si="3"/>
        <v>0</v>
      </c>
      <c r="N13" s="13">
        <f t="shared" si="3"/>
        <v>0</v>
      </c>
      <c r="O13" s="13">
        <f t="shared" si="3"/>
        <v>0</v>
      </c>
      <c r="P13" s="13">
        <f t="shared" si="3"/>
        <v>0</v>
      </c>
      <c r="Q13" s="13">
        <f t="shared" si="3"/>
        <v>0</v>
      </c>
      <c r="R13" s="13">
        <f t="shared" si="3"/>
        <v>0</v>
      </c>
      <c r="S13" s="13">
        <f t="shared" si="3"/>
        <v>0</v>
      </c>
      <c r="T13" s="13">
        <f t="shared" si="3"/>
        <v>0</v>
      </c>
      <c r="U13" s="13">
        <f t="shared" si="3"/>
        <v>0</v>
      </c>
      <c r="V13" s="13">
        <f t="shared" si="3"/>
        <v>0</v>
      </c>
    </row>
    <row r="14" spans="1:22" s="3" customFormat="1" ht="57" hidden="1" customHeight="1" x14ac:dyDescent="0.25">
      <c r="A14" s="52" t="s">
        <v>50</v>
      </c>
      <c r="B14" s="28">
        <v>951</v>
      </c>
      <c r="C14" s="8" t="s">
        <v>6</v>
      </c>
      <c r="D14" s="8" t="s">
        <v>10</v>
      </c>
      <c r="E14" s="8" t="s">
        <v>51</v>
      </c>
      <c r="F14" s="8" t="s">
        <v>19</v>
      </c>
      <c r="G14" s="13">
        <v>0</v>
      </c>
      <c r="H14" s="29"/>
      <c r="I14" s="29"/>
      <c r="J14" s="29"/>
      <c r="K14" s="29"/>
      <c r="L14" s="29"/>
      <c r="M14" s="29"/>
      <c r="N14" s="29"/>
      <c r="O14" s="29"/>
      <c r="P14" s="29"/>
      <c r="Q14" s="29"/>
      <c r="R14" s="29"/>
      <c r="S14" s="29"/>
      <c r="T14" s="29"/>
      <c r="U14" s="13">
        <v>0</v>
      </c>
      <c r="V14" s="13">
        <v>0</v>
      </c>
    </row>
    <row r="15" spans="1:22" s="3" customFormat="1" ht="36" customHeight="1" x14ac:dyDescent="0.25">
      <c r="A15" s="43" t="s">
        <v>168</v>
      </c>
      <c r="B15" s="28">
        <v>951</v>
      </c>
      <c r="C15" s="8" t="s">
        <v>6</v>
      </c>
      <c r="D15" s="8" t="s">
        <v>10</v>
      </c>
      <c r="E15" s="8" t="s">
        <v>87</v>
      </c>
      <c r="F15" s="8"/>
      <c r="G15" s="13">
        <f>G16+G17</f>
        <v>1258.9000000000001</v>
      </c>
      <c r="H15" s="13">
        <f t="shared" ref="H15:V15" si="4">H16+H17</f>
        <v>0</v>
      </c>
      <c r="I15" s="13">
        <f t="shared" si="4"/>
        <v>0</v>
      </c>
      <c r="J15" s="13">
        <f t="shared" si="4"/>
        <v>0</v>
      </c>
      <c r="K15" s="13">
        <f t="shared" si="4"/>
        <v>0</v>
      </c>
      <c r="L15" s="13">
        <f t="shared" si="4"/>
        <v>0</v>
      </c>
      <c r="M15" s="13">
        <f t="shared" si="4"/>
        <v>0</v>
      </c>
      <c r="N15" s="13">
        <f t="shared" si="4"/>
        <v>0</v>
      </c>
      <c r="O15" s="13">
        <f t="shared" si="4"/>
        <v>0</v>
      </c>
      <c r="P15" s="13">
        <f t="shared" si="4"/>
        <v>0</v>
      </c>
      <c r="Q15" s="13">
        <f t="shared" si="4"/>
        <v>0</v>
      </c>
      <c r="R15" s="13">
        <f t="shared" si="4"/>
        <v>0</v>
      </c>
      <c r="S15" s="13">
        <f t="shared" si="4"/>
        <v>0</v>
      </c>
      <c r="T15" s="13">
        <f t="shared" si="4"/>
        <v>0</v>
      </c>
      <c r="U15" s="13">
        <f t="shared" si="4"/>
        <v>1056.5</v>
      </c>
      <c r="V15" s="13">
        <f t="shared" si="4"/>
        <v>966.2</v>
      </c>
    </row>
    <row r="16" spans="1:22" s="3" customFormat="1" ht="56.25" customHeight="1" x14ac:dyDescent="0.25">
      <c r="A16" s="11" t="s">
        <v>88</v>
      </c>
      <c r="B16" s="28">
        <v>951</v>
      </c>
      <c r="C16" s="8" t="s">
        <v>6</v>
      </c>
      <c r="D16" s="8" t="s">
        <v>10</v>
      </c>
      <c r="E16" s="8" t="s">
        <v>89</v>
      </c>
      <c r="F16" s="8" t="s">
        <v>18</v>
      </c>
      <c r="G16" s="13">
        <v>1258.9000000000001</v>
      </c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13">
        <v>1056.5</v>
      </c>
      <c r="V16" s="13">
        <v>966.2</v>
      </c>
    </row>
    <row r="17" spans="1:22" s="3" customFormat="1" ht="105" hidden="1" customHeight="1" x14ac:dyDescent="0.25">
      <c r="A17" s="11" t="s">
        <v>74</v>
      </c>
      <c r="B17" s="28">
        <v>951</v>
      </c>
      <c r="C17" s="8" t="s">
        <v>6</v>
      </c>
      <c r="D17" s="8" t="s">
        <v>10</v>
      </c>
      <c r="E17" s="8" t="s">
        <v>52</v>
      </c>
      <c r="F17" s="8" t="s">
        <v>18</v>
      </c>
      <c r="G17" s="13">
        <v>0</v>
      </c>
      <c r="H17" s="30"/>
      <c r="I17" s="30"/>
      <c r="J17" s="30"/>
      <c r="K17" s="30"/>
      <c r="L17" s="30"/>
      <c r="M17" s="30"/>
      <c r="N17" s="30"/>
      <c r="O17" s="30"/>
      <c r="P17" s="30"/>
      <c r="Q17" s="30"/>
      <c r="R17" s="30"/>
      <c r="S17" s="30"/>
      <c r="T17" s="30"/>
      <c r="U17" s="13">
        <v>0</v>
      </c>
      <c r="V17" s="13">
        <v>0</v>
      </c>
    </row>
    <row r="18" spans="1:22" s="3" customFormat="1" ht="33.75" customHeight="1" x14ac:dyDescent="0.25">
      <c r="A18" s="43" t="s">
        <v>169</v>
      </c>
      <c r="B18" s="28">
        <v>951</v>
      </c>
      <c r="C18" s="8" t="s">
        <v>6</v>
      </c>
      <c r="D18" s="8" t="s">
        <v>10</v>
      </c>
      <c r="E18" s="8" t="s">
        <v>90</v>
      </c>
      <c r="F18" s="8"/>
      <c r="G18" s="13">
        <f>G19+G20+G21+G22+G23</f>
        <v>5747.5</v>
      </c>
      <c r="H18" s="13">
        <f t="shared" ref="H18:T18" si="5">H19+H20+H21+H22</f>
        <v>0</v>
      </c>
      <c r="I18" s="13">
        <f t="shared" si="5"/>
        <v>0</v>
      </c>
      <c r="J18" s="13">
        <f t="shared" si="5"/>
        <v>0</v>
      </c>
      <c r="K18" s="13">
        <f t="shared" si="5"/>
        <v>0</v>
      </c>
      <c r="L18" s="13">
        <f t="shared" si="5"/>
        <v>0</v>
      </c>
      <c r="M18" s="13">
        <f t="shared" si="5"/>
        <v>0</v>
      </c>
      <c r="N18" s="13">
        <f t="shared" si="5"/>
        <v>0</v>
      </c>
      <c r="O18" s="13">
        <f t="shared" si="5"/>
        <v>0</v>
      </c>
      <c r="P18" s="13">
        <f t="shared" si="5"/>
        <v>0</v>
      </c>
      <c r="Q18" s="13">
        <f t="shared" si="5"/>
        <v>0</v>
      </c>
      <c r="R18" s="13">
        <f t="shared" si="5"/>
        <v>0</v>
      </c>
      <c r="S18" s="13">
        <f t="shared" si="5"/>
        <v>0</v>
      </c>
      <c r="T18" s="13">
        <f t="shared" si="5"/>
        <v>0</v>
      </c>
      <c r="U18" s="13">
        <f>U19+U20+U21+U22+U23</f>
        <v>3976.6</v>
      </c>
      <c r="V18" s="13">
        <f>V19+V20+V21+V22+V23</f>
        <v>333</v>
      </c>
    </row>
    <row r="19" spans="1:22" s="3" customFormat="1" ht="51" customHeight="1" x14ac:dyDescent="0.25">
      <c r="A19" s="11" t="s">
        <v>88</v>
      </c>
      <c r="B19" s="28">
        <v>951</v>
      </c>
      <c r="C19" s="8" t="s">
        <v>6</v>
      </c>
      <c r="D19" s="8" t="s">
        <v>10</v>
      </c>
      <c r="E19" s="8" t="s">
        <v>91</v>
      </c>
      <c r="F19" s="8" t="s">
        <v>18</v>
      </c>
      <c r="G19" s="13">
        <v>5052.8</v>
      </c>
      <c r="H19" s="30"/>
      <c r="I19" s="30"/>
      <c r="J19" s="30"/>
      <c r="K19" s="30"/>
      <c r="L19" s="30"/>
      <c r="M19" s="30"/>
      <c r="N19" s="30"/>
      <c r="O19" s="30"/>
      <c r="P19" s="30"/>
      <c r="Q19" s="30"/>
      <c r="R19" s="30"/>
      <c r="S19" s="30"/>
      <c r="T19" s="30"/>
      <c r="U19" s="13">
        <v>3707.4</v>
      </c>
      <c r="V19" s="13">
        <v>63.8</v>
      </c>
    </row>
    <row r="20" spans="1:22" s="3" customFormat="1" ht="51.75" customHeight="1" x14ac:dyDescent="0.25">
      <c r="A20" s="11" t="s">
        <v>189</v>
      </c>
      <c r="B20" s="28">
        <v>951</v>
      </c>
      <c r="C20" s="8" t="s">
        <v>6</v>
      </c>
      <c r="D20" s="8" t="s">
        <v>10</v>
      </c>
      <c r="E20" s="8" t="s">
        <v>93</v>
      </c>
      <c r="F20" s="8" t="s">
        <v>18</v>
      </c>
      <c r="G20" s="13">
        <v>3.5</v>
      </c>
      <c r="H20" s="30"/>
      <c r="I20" s="30"/>
      <c r="J20" s="30"/>
      <c r="K20" s="30"/>
      <c r="L20" s="30"/>
      <c r="M20" s="30"/>
      <c r="N20" s="30"/>
      <c r="O20" s="30"/>
      <c r="P20" s="30"/>
      <c r="Q20" s="30"/>
      <c r="R20" s="30"/>
      <c r="S20" s="30"/>
      <c r="T20" s="30"/>
      <c r="U20" s="13">
        <v>3.5</v>
      </c>
      <c r="V20" s="13">
        <v>3.5</v>
      </c>
    </row>
    <row r="21" spans="1:22" s="3" customFormat="1" ht="51" customHeight="1" x14ac:dyDescent="0.25">
      <c r="A21" s="11" t="s">
        <v>92</v>
      </c>
      <c r="B21" s="28">
        <v>951</v>
      </c>
      <c r="C21" s="8" t="s">
        <v>6</v>
      </c>
      <c r="D21" s="8" t="s">
        <v>10</v>
      </c>
      <c r="E21" s="8" t="s">
        <v>93</v>
      </c>
      <c r="F21" s="8" t="s">
        <v>19</v>
      </c>
      <c r="G21" s="13">
        <v>691</v>
      </c>
      <c r="H21" s="30"/>
      <c r="I21" s="30"/>
      <c r="J21" s="30"/>
      <c r="K21" s="30"/>
      <c r="L21" s="30"/>
      <c r="M21" s="30"/>
      <c r="N21" s="30"/>
      <c r="O21" s="30"/>
      <c r="P21" s="30"/>
      <c r="Q21" s="30"/>
      <c r="R21" s="30"/>
      <c r="S21" s="30"/>
      <c r="T21" s="30"/>
      <c r="U21" s="13">
        <v>265.5</v>
      </c>
      <c r="V21" s="13">
        <v>265.5</v>
      </c>
    </row>
    <row r="22" spans="1:22" s="3" customFormat="1" ht="98.25" customHeight="1" x14ac:dyDescent="0.25">
      <c r="A22" s="53" t="s">
        <v>94</v>
      </c>
      <c r="B22" s="28">
        <v>951</v>
      </c>
      <c r="C22" s="8" t="s">
        <v>6</v>
      </c>
      <c r="D22" s="8" t="s">
        <v>10</v>
      </c>
      <c r="E22" s="8" t="s">
        <v>95</v>
      </c>
      <c r="F22" s="8" t="s">
        <v>19</v>
      </c>
      <c r="G22" s="13">
        <v>0.2</v>
      </c>
      <c r="H22" s="30"/>
      <c r="I22" s="30"/>
      <c r="J22" s="30"/>
      <c r="K22" s="30"/>
      <c r="L22" s="30"/>
      <c r="M22" s="30"/>
      <c r="N22" s="30"/>
      <c r="O22" s="30"/>
      <c r="P22" s="30"/>
      <c r="Q22" s="30"/>
      <c r="R22" s="30"/>
      <c r="S22" s="30"/>
      <c r="T22" s="30"/>
      <c r="U22" s="13">
        <v>0.2</v>
      </c>
      <c r="V22" s="13">
        <v>0.2</v>
      </c>
    </row>
    <row r="23" spans="1:22" s="3" customFormat="1" ht="57" hidden="1" customHeight="1" x14ac:dyDescent="0.25">
      <c r="A23" s="54" t="s">
        <v>97</v>
      </c>
      <c r="B23" s="28">
        <v>951</v>
      </c>
      <c r="C23" s="8" t="s">
        <v>6</v>
      </c>
      <c r="D23" s="8" t="s">
        <v>10</v>
      </c>
      <c r="E23" s="8" t="s">
        <v>96</v>
      </c>
      <c r="F23" s="8" t="s">
        <v>20</v>
      </c>
      <c r="G23" s="13">
        <v>0</v>
      </c>
      <c r="H23" s="30"/>
      <c r="I23" s="30"/>
      <c r="J23" s="30"/>
      <c r="K23" s="30"/>
      <c r="L23" s="30"/>
      <c r="M23" s="30"/>
      <c r="N23" s="30"/>
      <c r="O23" s="30"/>
      <c r="P23" s="30"/>
      <c r="Q23" s="30"/>
      <c r="R23" s="30"/>
      <c r="S23" s="30"/>
      <c r="T23" s="30"/>
      <c r="U23" s="13">
        <v>0</v>
      </c>
      <c r="V23" s="13">
        <v>0</v>
      </c>
    </row>
    <row r="24" spans="1:22" s="3" customFormat="1" ht="35.25" customHeight="1" x14ac:dyDescent="0.25">
      <c r="A24" s="68" t="s">
        <v>170</v>
      </c>
      <c r="B24" s="28">
        <v>951</v>
      </c>
      <c r="C24" s="8" t="s">
        <v>6</v>
      </c>
      <c r="D24" s="8" t="s">
        <v>10</v>
      </c>
      <c r="E24" s="8" t="s">
        <v>98</v>
      </c>
      <c r="F24" s="8"/>
      <c r="G24" s="13">
        <f>G25</f>
        <v>25</v>
      </c>
      <c r="H24" s="30"/>
      <c r="I24" s="30"/>
      <c r="J24" s="30"/>
      <c r="K24" s="30"/>
      <c r="L24" s="30"/>
      <c r="M24" s="30"/>
      <c r="N24" s="30"/>
      <c r="O24" s="30"/>
      <c r="P24" s="30"/>
      <c r="Q24" s="30"/>
      <c r="R24" s="30"/>
      <c r="S24" s="30"/>
      <c r="T24" s="30"/>
      <c r="U24" s="13">
        <f>U25</f>
        <v>25</v>
      </c>
      <c r="V24" s="13">
        <f>V25</f>
        <v>25</v>
      </c>
    </row>
    <row r="25" spans="1:22" s="3" customFormat="1" ht="49.5" customHeight="1" x14ac:dyDescent="0.25">
      <c r="A25" s="54" t="s">
        <v>171</v>
      </c>
      <c r="B25" s="28">
        <v>951</v>
      </c>
      <c r="C25" s="8" t="s">
        <v>6</v>
      </c>
      <c r="D25" s="8" t="s">
        <v>10</v>
      </c>
      <c r="E25" s="8" t="s">
        <v>99</v>
      </c>
      <c r="F25" s="8" t="s">
        <v>19</v>
      </c>
      <c r="G25" s="13">
        <v>25</v>
      </c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13">
        <v>25</v>
      </c>
      <c r="V25" s="13">
        <v>25</v>
      </c>
    </row>
    <row r="26" spans="1:22" s="3" customFormat="1" ht="52.5" customHeight="1" x14ac:dyDescent="0.25">
      <c r="A26" s="11" t="s">
        <v>102</v>
      </c>
      <c r="B26" s="28">
        <v>951</v>
      </c>
      <c r="C26" s="8" t="s">
        <v>6</v>
      </c>
      <c r="D26" s="8" t="s">
        <v>10</v>
      </c>
      <c r="E26" s="8" t="s">
        <v>39</v>
      </c>
      <c r="F26" s="8"/>
      <c r="G26" s="13">
        <f>G27</f>
        <v>42.3</v>
      </c>
      <c r="H26" s="13">
        <f t="shared" ref="H26:V26" si="6">H27</f>
        <v>0</v>
      </c>
      <c r="I26" s="13">
        <f t="shared" si="6"/>
        <v>0</v>
      </c>
      <c r="J26" s="13">
        <f t="shared" si="6"/>
        <v>0</v>
      </c>
      <c r="K26" s="13">
        <f t="shared" si="6"/>
        <v>0</v>
      </c>
      <c r="L26" s="13">
        <f t="shared" si="6"/>
        <v>0</v>
      </c>
      <c r="M26" s="13">
        <f t="shared" si="6"/>
        <v>0</v>
      </c>
      <c r="N26" s="13">
        <f t="shared" si="6"/>
        <v>0</v>
      </c>
      <c r="O26" s="13">
        <f t="shared" si="6"/>
        <v>0</v>
      </c>
      <c r="P26" s="13">
        <f t="shared" si="6"/>
        <v>0</v>
      </c>
      <c r="Q26" s="13">
        <f t="shared" si="6"/>
        <v>0</v>
      </c>
      <c r="R26" s="13">
        <f t="shared" si="6"/>
        <v>0</v>
      </c>
      <c r="S26" s="13">
        <f t="shared" si="6"/>
        <v>0</v>
      </c>
      <c r="T26" s="13">
        <f t="shared" si="6"/>
        <v>0</v>
      </c>
      <c r="U26" s="13">
        <f t="shared" si="6"/>
        <v>40.199999999999996</v>
      </c>
      <c r="V26" s="13">
        <f t="shared" si="6"/>
        <v>40.199999999999996</v>
      </c>
    </row>
    <row r="27" spans="1:22" s="3" customFormat="1" ht="33" customHeight="1" x14ac:dyDescent="0.25">
      <c r="A27" s="43" t="s">
        <v>174</v>
      </c>
      <c r="B27" s="28">
        <v>951</v>
      </c>
      <c r="C27" s="8" t="s">
        <v>6</v>
      </c>
      <c r="D27" s="8" t="s">
        <v>10</v>
      </c>
      <c r="E27" s="8" t="s">
        <v>172</v>
      </c>
      <c r="F27" s="8"/>
      <c r="G27" s="13">
        <f>G28+G31</f>
        <v>42.3</v>
      </c>
      <c r="H27" s="13">
        <f t="shared" ref="H27:T27" si="7">H28+H31</f>
        <v>0</v>
      </c>
      <c r="I27" s="13">
        <f t="shared" si="7"/>
        <v>0</v>
      </c>
      <c r="J27" s="13">
        <f t="shared" si="7"/>
        <v>0</v>
      </c>
      <c r="K27" s="13">
        <f t="shared" si="7"/>
        <v>0</v>
      </c>
      <c r="L27" s="13">
        <f t="shared" si="7"/>
        <v>0</v>
      </c>
      <c r="M27" s="13">
        <f t="shared" si="7"/>
        <v>0</v>
      </c>
      <c r="N27" s="13">
        <f t="shared" si="7"/>
        <v>0</v>
      </c>
      <c r="O27" s="13">
        <f t="shared" si="7"/>
        <v>0</v>
      </c>
      <c r="P27" s="13">
        <f t="shared" si="7"/>
        <v>0</v>
      </c>
      <c r="Q27" s="13">
        <f t="shared" si="7"/>
        <v>0</v>
      </c>
      <c r="R27" s="13">
        <f t="shared" si="7"/>
        <v>0</v>
      </c>
      <c r="S27" s="13">
        <f t="shared" si="7"/>
        <v>0</v>
      </c>
      <c r="T27" s="13">
        <f t="shared" si="7"/>
        <v>0</v>
      </c>
      <c r="U27" s="13">
        <f>U28+U31</f>
        <v>40.199999999999996</v>
      </c>
      <c r="V27" s="13">
        <f>V28+V31</f>
        <v>40.199999999999996</v>
      </c>
    </row>
    <row r="28" spans="1:22" s="3" customFormat="1" ht="129" customHeight="1" x14ac:dyDescent="0.25">
      <c r="A28" s="4" t="s">
        <v>54</v>
      </c>
      <c r="B28" s="28">
        <v>951</v>
      </c>
      <c r="C28" s="8" t="s">
        <v>6</v>
      </c>
      <c r="D28" s="8" t="s">
        <v>10</v>
      </c>
      <c r="E28" s="8" t="s">
        <v>173</v>
      </c>
      <c r="F28" s="8" t="s">
        <v>21</v>
      </c>
      <c r="G28" s="13">
        <v>41.5</v>
      </c>
      <c r="H28" s="30"/>
      <c r="I28" s="30"/>
      <c r="J28" s="30"/>
      <c r="K28" s="30"/>
      <c r="L28" s="30"/>
      <c r="M28" s="30"/>
      <c r="N28" s="30"/>
      <c r="O28" s="30"/>
      <c r="P28" s="30"/>
      <c r="Q28" s="30"/>
      <c r="R28" s="30"/>
      <c r="S28" s="30"/>
      <c r="T28" s="30"/>
      <c r="U28" s="13">
        <v>39.4</v>
      </c>
      <c r="V28" s="13">
        <v>39.4</v>
      </c>
    </row>
    <row r="29" spans="1:22" s="3" customFormat="1" ht="39.75" hidden="1" customHeight="1" x14ac:dyDescent="0.25">
      <c r="A29" s="18"/>
      <c r="B29" s="28">
        <v>951</v>
      </c>
      <c r="C29" s="8" t="s">
        <v>6</v>
      </c>
      <c r="D29" s="8" t="s">
        <v>10</v>
      </c>
      <c r="E29" s="8"/>
      <c r="F29" s="8"/>
      <c r="G29" s="19"/>
      <c r="H29" s="31"/>
      <c r="I29" s="31"/>
      <c r="J29" s="31"/>
      <c r="K29" s="31"/>
      <c r="L29" s="31"/>
      <c r="M29" s="31"/>
      <c r="N29" s="31"/>
      <c r="O29" s="31"/>
      <c r="P29" s="31"/>
      <c r="Q29" s="31"/>
      <c r="R29" s="31"/>
      <c r="S29" s="31"/>
      <c r="T29" s="31"/>
      <c r="U29" s="19"/>
      <c r="V29" s="19"/>
    </row>
    <row r="30" spans="1:22" s="3" customFormat="1" ht="39.75" hidden="1" customHeight="1" x14ac:dyDescent="0.25">
      <c r="A30" s="18"/>
      <c r="B30" s="28">
        <v>951</v>
      </c>
      <c r="C30" s="8" t="s">
        <v>6</v>
      </c>
      <c r="D30" s="8" t="s">
        <v>10</v>
      </c>
      <c r="E30" s="8" t="s">
        <v>7</v>
      </c>
      <c r="F30" s="8"/>
      <c r="G30" s="13"/>
      <c r="H30" s="30"/>
      <c r="I30" s="30"/>
      <c r="J30" s="30"/>
      <c r="K30" s="30"/>
      <c r="L30" s="30"/>
      <c r="M30" s="30"/>
      <c r="N30" s="30"/>
      <c r="O30" s="30"/>
      <c r="P30" s="30"/>
      <c r="Q30" s="30"/>
      <c r="R30" s="30"/>
      <c r="S30" s="30"/>
      <c r="T30" s="30"/>
      <c r="U30" s="13"/>
      <c r="V30" s="13"/>
    </row>
    <row r="31" spans="1:22" s="3" customFormat="1" ht="40.5" customHeight="1" x14ac:dyDescent="0.25">
      <c r="A31" s="18" t="s">
        <v>63</v>
      </c>
      <c r="B31" s="28">
        <v>951</v>
      </c>
      <c r="C31" s="8" t="s">
        <v>6</v>
      </c>
      <c r="D31" s="8" t="s">
        <v>10</v>
      </c>
      <c r="E31" s="8" t="s">
        <v>175</v>
      </c>
      <c r="F31" s="8" t="s">
        <v>21</v>
      </c>
      <c r="G31" s="13">
        <v>0.8</v>
      </c>
      <c r="H31" s="30"/>
      <c r="I31" s="30"/>
      <c r="J31" s="30"/>
      <c r="K31" s="30"/>
      <c r="L31" s="30"/>
      <c r="M31" s="30"/>
      <c r="N31" s="30"/>
      <c r="O31" s="30"/>
      <c r="P31" s="30"/>
      <c r="Q31" s="30"/>
      <c r="R31" s="30"/>
      <c r="S31" s="30"/>
      <c r="T31" s="30"/>
      <c r="U31" s="13">
        <v>0.8</v>
      </c>
      <c r="V31" s="13">
        <v>0.8</v>
      </c>
    </row>
    <row r="32" spans="1:22" s="3" customFormat="1" ht="31.5" customHeight="1" x14ac:dyDescent="0.25">
      <c r="A32" s="55" t="s">
        <v>32</v>
      </c>
      <c r="B32" s="27">
        <v>951</v>
      </c>
      <c r="C32" s="12" t="s">
        <v>6</v>
      </c>
      <c r="D32" s="12" t="s">
        <v>22</v>
      </c>
      <c r="E32" s="12"/>
      <c r="F32" s="12"/>
      <c r="G32" s="19">
        <f>G33</f>
        <v>85</v>
      </c>
      <c r="H32" s="30"/>
      <c r="I32" s="30"/>
      <c r="J32" s="30"/>
      <c r="K32" s="30"/>
      <c r="L32" s="30"/>
      <c r="M32" s="30"/>
      <c r="N32" s="30"/>
      <c r="O32" s="30"/>
      <c r="P32" s="30"/>
      <c r="Q32" s="30"/>
      <c r="R32" s="30"/>
      <c r="S32" s="30"/>
      <c r="T32" s="30"/>
      <c r="U32" s="19">
        <f>U33</f>
        <v>80.5</v>
      </c>
      <c r="V32" s="19">
        <f>V33</f>
        <v>80.5</v>
      </c>
    </row>
    <row r="33" spans="1:22" s="3" customFormat="1" ht="49.5" customHeight="1" x14ac:dyDescent="0.25">
      <c r="A33" s="11" t="s">
        <v>102</v>
      </c>
      <c r="B33" s="28">
        <v>951</v>
      </c>
      <c r="C33" s="8" t="s">
        <v>6</v>
      </c>
      <c r="D33" s="8" t="s">
        <v>22</v>
      </c>
      <c r="E33" s="8" t="s">
        <v>39</v>
      </c>
      <c r="F33" s="12"/>
      <c r="G33" s="19">
        <f>G34+G36</f>
        <v>85</v>
      </c>
      <c r="H33" s="19">
        <f t="shared" ref="H33:T33" si="8">H34</f>
        <v>0</v>
      </c>
      <c r="I33" s="19">
        <f t="shared" si="8"/>
        <v>0</v>
      </c>
      <c r="J33" s="19">
        <f t="shared" si="8"/>
        <v>0</v>
      </c>
      <c r="K33" s="19">
        <f t="shared" si="8"/>
        <v>0</v>
      </c>
      <c r="L33" s="19">
        <f t="shared" si="8"/>
        <v>0</v>
      </c>
      <c r="M33" s="19">
        <f t="shared" si="8"/>
        <v>0</v>
      </c>
      <c r="N33" s="19">
        <f t="shared" si="8"/>
        <v>0</v>
      </c>
      <c r="O33" s="19">
        <f t="shared" si="8"/>
        <v>0</v>
      </c>
      <c r="P33" s="19">
        <f t="shared" si="8"/>
        <v>0</v>
      </c>
      <c r="Q33" s="19">
        <f t="shared" si="8"/>
        <v>0</v>
      </c>
      <c r="R33" s="19">
        <f t="shared" si="8"/>
        <v>0</v>
      </c>
      <c r="S33" s="19">
        <f t="shared" si="8"/>
        <v>0</v>
      </c>
      <c r="T33" s="19">
        <f t="shared" si="8"/>
        <v>0</v>
      </c>
      <c r="U33" s="19">
        <f>U34+U36</f>
        <v>80.5</v>
      </c>
      <c r="V33" s="19">
        <f>V34+V36</f>
        <v>80.5</v>
      </c>
    </row>
    <row r="34" spans="1:22" s="3" customFormat="1" ht="34.5" customHeight="1" x14ac:dyDescent="0.25">
      <c r="A34" s="43" t="s">
        <v>174</v>
      </c>
      <c r="B34" s="28">
        <v>951</v>
      </c>
      <c r="C34" s="8" t="s">
        <v>6</v>
      </c>
      <c r="D34" s="8" t="s">
        <v>22</v>
      </c>
      <c r="E34" s="8" t="s">
        <v>103</v>
      </c>
      <c r="F34" s="12"/>
      <c r="G34" s="19">
        <f>G35+G37</f>
        <v>85</v>
      </c>
      <c r="H34" s="19">
        <f t="shared" ref="H34:T34" si="9">H35+H37</f>
        <v>0</v>
      </c>
      <c r="I34" s="19">
        <f t="shared" si="9"/>
        <v>0</v>
      </c>
      <c r="J34" s="19">
        <f t="shared" si="9"/>
        <v>0</v>
      </c>
      <c r="K34" s="19">
        <f t="shared" si="9"/>
        <v>0</v>
      </c>
      <c r="L34" s="19">
        <f t="shared" si="9"/>
        <v>0</v>
      </c>
      <c r="M34" s="19">
        <f t="shared" si="9"/>
        <v>0</v>
      </c>
      <c r="N34" s="19">
        <f t="shared" si="9"/>
        <v>0</v>
      </c>
      <c r="O34" s="19">
        <f t="shared" si="9"/>
        <v>0</v>
      </c>
      <c r="P34" s="19">
        <f t="shared" si="9"/>
        <v>0</v>
      </c>
      <c r="Q34" s="19">
        <f t="shared" si="9"/>
        <v>0</v>
      </c>
      <c r="R34" s="19">
        <f t="shared" si="9"/>
        <v>0</v>
      </c>
      <c r="S34" s="19">
        <f t="shared" si="9"/>
        <v>0</v>
      </c>
      <c r="T34" s="19">
        <f t="shared" si="9"/>
        <v>0</v>
      </c>
      <c r="U34" s="19">
        <f>U35+U37</f>
        <v>80.5</v>
      </c>
      <c r="V34" s="19">
        <f>V35+V37</f>
        <v>80.5</v>
      </c>
    </row>
    <row r="35" spans="1:22" s="3" customFormat="1" ht="50.25" customHeight="1" x14ac:dyDescent="0.25">
      <c r="A35" s="18" t="s">
        <v>64</v>
      </c>
      <c r="B35" s="28">
        <v>951</v>
      </c>
      <c r="C35" s="8" t="s">
        <v>6</v>
      </c>
      <c r="D35" s="8" t="s">
        <v>22</v>
      </c>
      <c r="E35" s="8" t="s">
        <v>104</v>
      </c>
      <c r="F35" s="8" t="s">
        <v>21</v>
      </c>
      <c r="G35" s="13">
        <v>44</v>
      </c>
      <c r="H35" s="30"/>
      <c r="I35" s="30"/>
      <c r="J35" s="30"/>
      <c r="K35" s="30"/>
      <c r="L35" s="30"/>
      <c r="M35" s="30"/>
      <c r="N35" s="30"/>
      <c r="O35" s="30"/>
      <c r="P35" s="30"/>
      <c r="Q35" s="30"/>
      <c r="R35" s="30"/>
      <c r="S35" s="30"/>
      <c r="T35" s="30"/>
      <c r="U35" s="13">
        <v>41.6</v>
      </c>
      <c r="V35" s="13">
        <v>41.6</v>
      </c>
    </row>
    <row r="36" spans="1:22" s="3" customFormat="1" ht="34.5" hidden="1" customHeight="1" x14ac:dyDescent="0.25">
      <c r="A36" s="18"/>
      <c r="B36" s="28">
        <v>951</v>
      </c>
      <c r="C36" s="8" t="s">
        <v>6</v>
      </c>
      <c r="D36" s="8" t="s">
        <v>22</v>
      </c>
      <c r="E36" s="8" t="s">
        <v>105</v>
      </c>
      <c r="F36" s="8"/>
      <c r="G36" s="13"/>
      <c r="H36" s="30"/>
      <c r="I36" s="30"/>
      <c r="J36" s="30"/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13"/>
      <c r="V36" s="13"/>
    </row>
    <row r="37" spans="1:22" s="3" customFormat="1" ht="51" customHeight="1" x14ac:dyDescent="0.25">
      <c r="A37" s="18" t="s">
        <v>55</v>
      </c>
      <c r="B37" s="28">
        <v>951</v>
      </c>
      <c r="C37" s="8" t="s">
        <v>6</v>
      </c>
      <c r="D37" s="8" t="s">
        <v>22</v>
      </c>
      <c r="E37" s="8" t="s">
        <v>176</v>
      </c>
      <c r="F37" s="8" t="s">
        <v>21</v>
      </c>
      <c r="G37" s="13">
        <v>41</v>
      </c>
      <c r="H37" s="30"/>
      <c r="I37" s="30"/>
      <c r="J37" s="30"/>
      <c r="K37" s="30"/>
      <c r="L37" s="30"/>
      <c r="M37" s="30"/>
      <c r="N37" s="30"/>
      <c r="O37" s="30"/>
      <c r="P37" s="30"/>
      <c r="Q37" s="30"/>
      <c r="R37" s="30"/>
      <c r="S37" s="30"/>
      <c r="T37" s="30"/>
      <c r="U37" s="13">
        <v>38.9</v>
      </c>
      <c r="V37" s="13">
        <v>38.9</v>
      </c>
    </row>
    <row r="38" spans="1:22" s="3" customFormat="1" ht="18.75" customHeight="1" x14ac:dyDescent="0.25">
      <c r="A38" s="56" t="s">
        <v>45</v>
      </c>
      <c r="B38" s="27">
        <v>951</v>
      </c>
      <c r="C38" s="15" t="s">
        <v>6</v>
      </c>
      <c r="D38" s="15" t="s">
        <v>36</v>
      </c>
      <c r="E38" s="15"/>
      <c r="F38" s="15"/>
      <c r="G38" s="32">
        <f>G41</f>
        <v>0</v>
      </c>
      <c r="H38" s="32">
        <f t="shared" ref="H38:V38" si="10">H41</f>
        <v>0</v>
      </c>
      <c r="I38" s="32">
        <f t="shared" si="10"/>
        <v>0</v>
      </c>
      <c r="J38" s="32">
        <f t="shared" si="10"/>
        <v>0</v>
      </c>
      <c r="K38" s="32">
        <f t="shared" si="10"/>
        <v>0</v>
      </c>
      <c r="L38" s="32">
        <f t="shared" si="10"/>
        <v>0</v>
      </c>
      <c r="M38" s="32">
        <f t="shared" si="10"/>
        <v>0</v>
      </c>
      <c r="N38" s="32">
        <f t="shared" si="10"/>
        <v>0</v>
      </c>
      <c r="O38" s="32">
        <f t="shared" si="10"/>
        <v>0</v>
      </c>
      <c r="P38" s="32">
        <f t="shared" si="10"/>
        <v>0</v>
      </c>
      <c r="Q38" s="32">
        <f t="shared" si="10"/>
        <v>0</v>
      </c>
      <c r="R38" s="32">
        <f t="shared" si="10"/>
        <v>0</v>
      </c>
      <c r="S38" s="32">
        <f t="shared" si="10"/>
        <v>0</v>
      </c>
      <c r="T38" s="32">
        <f t="shared" si="10"/>
        <v>0</v>
      </c>
      <c r="U38" s="32">
        <f t="shared" si="10"/>
        <v>282.8</v>
      </c>
      <c r="V38" s="32">
        <f t="shared" si="10"/>
        <v>0</v>
      </c>
    </row>
    <row r="39" spans="1:22" s="3" customFormat="1" ht="34.5" customHeight="1" x14ac:dyDescent="0.25">
      <c r="A39" s="11" t="s">
        <v>76</v>
      </c>
      <c r="B39" s="28">
        <v>951</v>
      </c>
      <c r="C39" s="8" t="s">
        <v>6</v>
      </c>
      <c r="D39" s="8" t="s">
        <v>36</v>
      </c>
      <c r="E39" s="8" t="s">
        <v>56</v>
      </c>
      <c r="F39" s="12"/>
      <c r="G39" s="19">
        <f>G40</f>
        <v>0</v>
      </c>
      <c r="H39" s="19">
        <f t="shared" ref="H39:U39" si="11">H40</f>
        <v>0</v>
      </c>
      <c r="I39" s="19">
        <f t="shared" si="11"/>
        <v>0</v>
      </c>
      <c r="J39" s="19">
        <f t="shared" si="11"/>
        <v>0</v>
      </c>
      <c r="K39" s="19">
        <f t="shared" si="11"/>
        <v>0</v>
      </c>
      <c r="L39" s="19">
        <f t="shared" si="11"/>
        <v>0</v>
      </c>
      <c r="M39" s="19">
        <f t="shared" si="11"/>
        <v>0</v>
      </c>
      <c r="N39" s="19">
        <f t="shared" si="11"/>
        <v>0</v>
      </c>
      <c r="O39" s="19">
        <f t="shared" si="11"/>
        <v>0</v>
      </c>
      <c r="P39" s="19">
        <f t="shared" si="11"/>
        <v>0</v>
      </c>
      <c r="Q39" s="19">
        <f t="shared" si="11"/>
        <v>0</v>
      </c>
      <c r="R39" s="19">
        <f t="shared" si="11"/>
        <v>0</v>
      </c>
      <c r="S39" s="19">
        <f t="shared" si="11"/>
        <v>0</v>
      </c>
      <c r="T39" s="19">
        <f t="shared" si="11"/>
        <v>0</v>
      </c>
      <c r="U39" s="13">
        <f t="shared" si="11"/>
        <v>282.8</v>
      </c>
      <c r="V39" s="19">
        <f>V40</f>
        <v>0</v>
      </c>
    </row>
    <row r="40" spans="1:22" s="3" customFormat="1" ht="20.25" customHeight="1" x14ac:dyDescent="0.25">
      <c r="A40" s="61" t="s">
        <v>58</v>
      </c>
      <c r="B40" s="28">
        <v>951</v>
      </c>
      <c r="C40" s="8" t="s">
        <v>6</v>
      </c>
      <c r="D40" s="8" t="s">
        <v>36</v>
      </c>
      <c r="E40" s="8" t="s">
        <v>57</v>
      </c>
      <c r="F40" s="12"/>
      <c r="G40" s="13">
        <v>0</v>
      </c>
      <c r="H40" s="13"/>
      <c r="I40" s="13"/>
      <c r="J40" s="13"/>
      <c r="K40" s="13"/>
      <c r="L40" s="13"/>
      <c r="M40" s="13"/>
      <c r="N40" s="13"/>
      <c r="O40" s="13"/>
      <c r="P40" s="13"/>
      <c r="Q40" s="13"/>
      <c r="R40" s="13"/>
      <c r="S40" s="13"/>
      <c r="T40" s="13"/>
      <c r="U40" s="13">
        <f>U41</f>
        <v>282.8</v>
      </c>
      <c r="V40" s="13">
        <v>0</v>
      </c>
    </row>
    <row r="41" spans="1:22" s="3" customFormat="1" ht="33.75" customHeight="1" x14ac:dyDescent="0.25">
      <c r="A41" s="58" t="s">
        <v>65</v>
      </c>
      <c r="B41" s="28">
        <v>951</v>
      </c>
      <c r="C41" s="16" t="s">
        <v>6</v>
      </c>
      <c r="D41" s="16" t="s">
        <v>36</v>
      </c>
      <c r="E41" s="33" t="s">
        <v>46</v>
      </c>
      <c r="F41" s="16" t="s">
        <v>47</v>
      </c>
      <c r="G41" s="34">
        <v>0</v>
      </c>
      <c r="H41" s="30"/>
      <c r="I41" s="30"/>
      <c r="J41" s="30"/>
      <c r="K41" s="30"/>
      <c r="L41" s="30"/>
      <c r="M41" s="30"/>
      <c r="N41" s="30"/>
      <c r="O41" s="30"/>
      <c r="P41" s="30"/>
      <c r="Q41" s="30"/>
      <c r="R41" s="30"/>
      <c r="S41" s="30"/>
      <c r="T41" s="30"/>
      <c r="U41" s="34">
        <v>282.8</v>
      </c>
      <c r="V41" s="34">
        <v>0</v>
      </c>
    </row>
    <row r="42" spans="1:22" s="3" customFormat="1" x14ac:dyDescent="0.25">
      <c r="A42" s="59" t="s">
        <v>33</v>
      </c>
      <c r="B42" s="27">
        <v>951</v>
      </c>
      <c r="C42" s="12" t="s">
        <v>6</v>
      </c>
      <c r="D42" s="12" t="s">
        <v>24</v>
      </c>
      <c r="E42" s="12"/>
      <c r="F42" s="12"/>
      <c r="G42" s="19">
        <f>G45</f>
        <v>5</v>
      </c>
      <c r="H42" s="30"/>
      <c r="I42" s="30"/>
      <c r="J42" s="30"/>
      <c r="K42" s="30"/>
      <c r="L42" s="30"/>
      <c r="M42" s="30"/>
      <c r="N42" s="30"/>
      <c r="O42" s="30"/>
      <c r="P42" s="30"/>
      <c r="Q42" s="30"/>
      <c r="R42" s="30"/>
      <c r="S42" s="30"/>
      <c r="T42" s="30"/>
      <c r="U42" s="19">
        <f>U45</f>
        <v>5</v>
      </c>
      <c r="V42" s="19">
        <f>V45</f>
        <v>5</v>
      </c>
    </row>
    <row r="43" spans="1:22" s="3" customFormat="1" ht="31.5" x14ac:dyDescent="0.25">
      <c r="A43" s="11" t="s">
        <v>76</v>
      </c>
      <c r="B43" s="28">
        <v>951</v>
      </c>
      <c r="C43" s="8" t="s">
        <v>6</v>
      </c>
      <c r="D43" s="8" t="s">
        <v>24</v>
      </c>
      <c r="E43" s="8" t="s">
        <v>56</v>
      </c>
      <c r="F43" s="8"/>
      <c r="G43" s="13">
        <f>G44</f>
        <v>5</v>
      </c>
      <c r="H43" s="13">
        <f t="shared" ref="H43:V43" si="12">H44</f>
        <v>0</v>
      </c>
      <c r="I43" s="13">
        <f t="shared" si="12"/>
        <v>0</v>
      </c>
      <c r="J43" s="13">
        <f t="shared" si="12"/>
        <v>0</v>
      </c>
      <c r="K43" s="13">
        <f t="shared" si="12"/>
        <v>0</v>
      </c>
      <c r="L43" s="13">
        <f t="shared" si="12"/>
        <v>0</v>
      </c>
      <c r="M43" s="13">
        <f t="shared" si="12"/>
        <v>0</v>
      </c>
      <c r="N43" s="13">
        <f t="shared" si="12"/>
        <v>0</v>
      </c>
      <c r="O43" s="13">
        <f t="shared" si="12"/>
        <v>0</v>
      </c>
      <c r="P43" s="13">
        <f t="shared" si="12"/>
        <v>0</v>
      </c>
      <c r="Q43" s="13">
        <f t="shared" si="12"/>
        <v>0</v>
      </c>
      <c r="R43" s="13">
        <f t="shared" si="12"/>
        <v>0</v>
      </c>
      <c r="S43" s="13">
        <f t="shared" si="12"/>
        <v>0</v>
      </c>
      <c r="T43" s="13">
        <f t="shared" si="12"/>
        <v>0</v>
      </c>
      <c r="U43" s="13">
        <f t="shared" si="12"/>
        <v>5</v>
      </c>
      <c r="V43" s="13">
        <f t="shared" si="12"/>
        <v>5</v>
      </c>
    </row>
    <row r="44" spans="1:22" s="3" customFormat="1" ht="21" customHeight="1" x14ac:dyDescent="0.25">
      <c r="A44" s="11" t="s">
        <v>59</v>
      </c>
      <c r="B44" s="28">
        <v>951</v>
      </c>
      <c r="C44" s="8" t="s">
        <v>6</v>
      </c>
      <c r="D44" s="8" t="s">
        <v>24</v>
      </c>
      <c r="E44" s="8" t="s">
        <v>57</v>
      </c>
      <c r="F44" s="12"/>
      <c r="G44" s="13">
        <f>G45</f>
        <v>5</v>
      </c>
      <c r="H44" s="13">
        <f t="shared" ref="H44:V44" si="13">H45</f>
        <v>0</v>
      </c>
      <c r="I44" s="13">
        <f t="shared" si="13"/>
        <v>0</v>
      </c>
      <c r="J44" s="13">
        <f t="shared" si="13"/>
        <v>0</v>
      </c>
      <c r="K44" s="13">
        <f t="shared" si="13"/>
        <v>0</v>
      </c>
      <c r="L44" s="13">
        <f t="shared" si="13"/>
        <v>0</v>
      </c>
      <c r="M44" s="13">
        <f t="shared" si="13"/>
        <v>0</v>
      </c>
      <c r="N44" s="13">
        <f t="shared" si="13"/>
        <v>0</v>
      </c>
      <c r="O44" s="13">
        <f t="shared" si="13"/>
        <v>0</v>
      </c>
      <c r="P44" s="13">
        <f t="shared" si="13"/>
        <v>0</v>
      </c>
      <c r="Q44" s="13">
        <f t="shared" si="13"/>
        <v>0</v>
      </c>
      <c r="R44" s="13">
        <f t="shared" si="13"/>
        <v>0</v>
      </c>
      <c r="S44" s="13">
        <f t="shared" si="13"/>
        <v>0</v>
      </c>
      <c r="T44" s="13">
        <f t="shared" si="13"/>
        <v>0</v>
      </c>
      <c r="U44" s="13">
        <f t="shared" si="13"/>
        <v>5</v>
      </c>
      <c r="V44" s="13">
        <f t="shared" si="13"/>
        <v>5</v>
      </c>
    </row>
    <row r="45" spans="1:22" s="3" customFormat="1" ht="35.25" customHeight="1" x14ac:dyDescent="0.25">
      <c r="A45" s="11" t="s">
        <v>77</v>
      </c>
      <c r="B45" s="28">
        <v>951</v>
      </c>
      <c r="C45" s="8" t="s">
        <v>6</v>
      </c>
      <c r="D45" s="8" t="s">
        <v>24</v>
      </c>
      <c r="E45" s="8" t="s">
        <v>181</v>
      </c>
      <c r="F45" s="8" t="s">
        <v>25</v>
      </c>
      <c r="G45" s="13">
        <v>5</v>
      </c>
      <c r="H45" s="30"/>
      <c r="I45" s="30"/>
      <c r="J45" s="30"/>
      <c r="K45" s="30"/>
      <c r="L45" s="30"/>
      <c r="M45" s="30"/>
      <c r="N45" s="30"/>
      <c r="O45" s="30"/>
      <c r="P45" s="30"/>
      <c r="Q45" s="30"/>
      <c r="R45" s="30"/>
      <c r="S45" s="30"/>
      <c r="T45" s="30"/>
      <c r="U45" s="13">
        <v>5</v>
      </c>
      <c r="V45" s="13">
        <v>5</v>
      </c>
    </row>
    <row r="46" spans="1:22" s="3" customFormat="1" x14ac:dyDescent="0.25">
      <c r="A46" s="59" t="s">
        <v>34</v>
      </c>
      <c r="B46" s="27">
        <v>951</v>
      </c>
      <c r="C46" s="12" t="s">
        <v>6</v>
      </c>
      <c r="D46" s="12" t="s">
        <v>26</v>
      </c>
      <c r="E46" s="12"/>
      <c r="F46" s="12"/>
      <c r="G46" s="19">
        <f>G47+G52+G55+G62+G59</f>
        <v>183</v>
      </c>
      <c r="H46" s="19">
        <f t="shared" ref="H46:T46" si="14">H49+H51+H54+H57+H58+H64+H66+H67</f>
        <v>0</v>
      </c>
      <c r="I46" s="19">
        <f t="shared" si="14"/>
        <v>0</v>
      </c>
      <c r="J46" s="19">
        <f t="shared" si="14"/>
        <v>0</v>
      </c>
      <c r="K46" s="19">
        <f t="shared" si="14"/>
        <v>0</v>
      </c>
      <c r="L46" s="19">
        <f t="shared" si="14"/>
        <v>0</v>
      </c>
      <c r="M46" s="19">
        <f t="shared" si="14"/>
        <v>0</v>
      </c>
      <c r="N46" s="19">
        <f t="shared" si="14"/>
        <v>0</v>
      </c>
      <c r="O46" s="19">
        <f t="shared" si="14"/>
        <v>0</v>
      </c>
      <c r="P46" s="19">
        <f t="shared" si="14"/>
        <v>0</v>
      </c>
      <c r="Q46" s="19">
        <f t="shared" si="14"/>
        <v>0</v>
      </c>
      <c r="R46" s="19">
        <f t="shared" si="14"/>
        <v>0</v>
      </c>
      <c r="S46" s="19">
        <f t="shared" si="14"/>
        <v>0</v>
      </c>
      <c r="T46" s="19">
        <f t="shared" si="14"/>
        <v>0</v>
      </c>
      <c r="U46" s="19">
        <f>U47+U52+U55+U62+U59</f>
        <v>250.7</v>
      </c>
      <c r="V46" s="19">
        <f>V47+V52+V55+V62+V59</f>
        <v>246.2</v>
      </c>
    </row>
    <row r="47" spans="1:22" s="3" customFormat="1" ht="36" customHeight="1" x14ac:dyDescent="0.25">
      <c r="A47" s="11" t="s">
        <v>106</v>
      </c>
      <c r="B47" s="28">
        <v>951</v>
      </c>
      <c r="C47" s="8" t="s">
        <v>6</v>
      </c>
      <c r="D47" s="8" t="s">
        <v>26</v>
      </c>
      <c r="E47" s="8" t="s">
        <v>12</v>
      </c>
      <c r="F47" s="12"/>
      <c r="G47" s="19">
        <f>G48+G50</f>
        <v>8</v>
      </c>
      <c r="H47" s="19">
        <f t="shared" ref="H47:V47" si="15">H48+H50</f>
        <v>0</v>
      </c>
      <c r="I47" s="19">
        <f t="shared" si="15"/>
        <v>0</v>
      </c>
      <c r="J47" s="19">
        <f t="shared" si="15"/>
        <v>0</v>
      </c>
      <c r="K47" s="19">
        <f t="shared" si="15"/>
        <v>0</v>
      </c>
      <c r="L47" s="19">
        <f t="shared" si="15"/>
        <v>0</v>
      </c>
      <c r="M47" s="19">
        <f t="shared" si="15"/>
        <v>0</v>
      </c>
      <c r="N47" s="19">
        <f t="shared" si="15"/>
        <v>0</v>
      </c>
      <c r="O47" s="19">
        <f t="shared" si="15"/>
        <v>0</v>
      </c>
      <c r="P47" s="19">
        <f t="shared" si="15"/>
        <v>0</v>
      </c>
      <c r="Q47" s="19">
        <f t="shared" si="15"/>
        <v>0</v>
      </c>
      <c r="R47" s="19">
        <f t="shared" si="15"/>
        <v>0</v>
      </c>
      <c r="S47" s="19">
        <f t="shared" si="15"/>
        <v>0</v>
      </c>
      <c r="T47" s="19">
        <f t="shared" si="15"/>
        <v>0</v>
      </c>
      <c r="U47" s="19">
        <f t="shared" si="15"/>
        <v>8</v>
      </c>
      <c r="V47" s="19">
        <f t="shared" si="15"/>
        <v>8</v>
      </c>
    </row>
    <row r="48" spans="1:22" s="3" customFormat="1" ht="31.5" x14ac:dyDescent="0.25">
      <c r="A48" s="43" t="s">
        <v>107</v>
      </c>
      <c r="B48" s="28">
        <v>951</v>
      </c>
      <c r="C48" s="8" t="s">
        <v>6</v>
      </c>
      <c r="D48" s="8" t="s">
        <v>26</v>
      </c>
      <c r="E48" s="8" t="s">
        <v>108</v>
      </c>
      <c r="F48" s="12"/>
      <c r="G48" s="19">
        <f>G49</f>
        <v>3</v>
      </c>
      <c r="H48" s="19">
        <f t="shared" ref="H48:V48" si="16">H49</f>
        <v>0</v>
      </c>
      <c r="I48" s="19">
        <f t="shared" si="16"/>
        <v>0</v>
      </c>
      <c r="J48" s="19">
        <f t="shared" si="16"/>
        <v>0</v>
      </c>
      <c r="K48" s="19">
        <f t="shared" si="16"/>
        <v>0</v>
      </c>
      <c r="L48" s="19">
        <f t="shared" si="16"/>
        <v>0</v>
      </c>
      <c r="M48" s="19">
        <f t="shared" si="16"/>
        <v>0</v>
      </c>
      <c r="N48" s="19">
        <f t="shared" si="16"/>
        <v>0</v>
      </c>
      <c r="O48" s="19">
        <f t="shared" si="16"/>
        <v>0</v>
      </c>
      <c r="P48" s="19">
        <f t="shared" si="16"/>
        <v>0</v>
      </c>
      <c r="Q48" s="19">
        <f t="shared" si="16"/>
        <v>0</v>
      </c>
      <c r="R48" s="19">
        <f t="shared" si="16"/>
        <v>0</v>
      </c>
      <c r="S48" s="19">
        <f t="shared" si="16"/>
        <v>0</v>
      </c>
      <c r="T48" s="19">
        <f t="shared" si="16"/>
        <v>0</v>
      </c>
      <c r="U48" s="19">
        <f t="shared" si="16"/>
        <v>3</v>
      </c>
      <c r="V48" s="19">
        <f t="shared" si="16"/>
        <v>3</v>
      </c>
    </row>
    <row r="49" spans="1:22" s="3" customFormat="1" ht="47.25" x14ac:dyDescent="0.25">
      <c r="A49" s="60" t="s">
        <v>109</v>
      </c>
      <c r="B49" s="28">
        <v>951</v>
      </c>
      <c r="C49" s="8" t="s">
        <v>6</v>
      </c>
      <c r="D49" s="8" t="s">
        <v>26</v>
      </c>
      <c r="E49" s="8" t="s">
        <v>110</v>
      </c>
      <c r="F49" s="35">
        <v>240</v>
      </c>
      <c r="G49" s="13">
        <v>3</v>
      </c>
      <c r="H49" s="30"/>
      <c r="I49" s="30"/>
      <c r="J49" s="30"/>
      <c r="K49" s="30"/>
      <c r="L49" s="30"/>
      <c r="M49" s="30"/>
      <c r="N49" s="30"/>
      <c r="O49" s="30"/>
      <c r="P49" s="30"/>
      <c r="Q49" s="30"/>
      <c r="R49" s="30"/>
      <c r="S49" s="30"/>
      <c r="T49" s="30"/>
      <c r="U49" s="13">
        <v>3</v>
      </c>
      <c r="V49" s="13">
        <v>3</v>
      </c>
    </row>
    <row r="50" spans="1:22" s="3" customFormat="1" ht="31.5" x14ac:dyDescent="0.25">
      <c r="A50" s="43" t="s">
        <v>111</v>
      </c>
      <c r="B50" s="28">
        <v>951</v>
      </c>
      <c r="C50" s="8" t="s">
        <v>6</v>
      </c>
      <c r="D50" s="8" t="s">
        <v>26</v>
      </c>
      <c r="E50" s="8" t="s">
        <v>112</v>
      </c>
      <c r="F50" s="35"/>
      <c r="G50" s="13">
        <f>G51</f>
        <v>5</v>
      </c>
      <c r="H50" s="13">
        <f t="shared" ref="H50:V50" si="17">H51</f>
        <v>0</v>
      </c>
      <c r="I50" s="13">
        <f t="shared" si="17"/>
        <v>0</v>
      </c>
      <c r="J50" s="13">
        <f t="shared" si="17"/>
        <v>0</v>
      </c>
      <c r="K50" s="13">
        <f t="shared" si="17"/>
        <v>0</v>
      </c>
      <c r="L50" s="13">
        <f t="shared" si="17"/>
        <v>0</v>
      </c>
      <c r="M50" s="13">
        <f t="shared" si="17"/>
        <v>0</v>
      </c>
      <c r="N50" s="13">
        <f t="shared" si="17"/>
        <v>0</v>
      </c>
      <c r="O50" s="13">
        <f t="shared" si="17"/>
        <v>0</v>
      </c>
      <c r="P50" s="13">
        <f t="shared" si="17"/>
        <v>0</v>
      </c>
      <c r="Q50" s="13">
        <f t="shared" si="17"/>
        <v>0</v>
      </c>
      <c r="R50" s="13">
        <f t="shared" si="17"/>
        <v>0</v>
      </c>
      <c r="S50" s="13">
        <f t="shared" si="17"/>
        <v>0</v>
      </c>
      <c r="T50" s="13">
        <f t="shared" si="17"/>
        <v>0</v>
      </c>
      <c r="U50" s="13">
        <f t="shared" si="17"/>
        <v>5</v>
      </c>
      <c r="V50" s="13">
        <f t="shared" si="17"/>
        <v>5</v>
      </c>
    </row>
    <row r="51" spans="1:22" s="3" customFormat="1" ht="52.5" customHeight="1" x14ac:dyDescent="0.25">
      <c r="A51" s="7" t="s">
        <v>62</v>
      </c>
      <c r="B51" s="28">
        <v>951</v>
      </c>
      <c r="C51" s="8" t="s">
        <v>6</v>
      </c>
      <c r="D51" s="8" t="s">
        <v>26</v>
      </c>
      <c r="E51" s="8" t="s">
        <v>113</v>
      </c>
      <c r="F51" s="8" t="s">
        <v>19</v>
      </c>
      <c r="G51" s="13">
        <v>5</v>
      </c>
      <c r="H51" s="30"/>
      <c r="I51" s="30"/>
      <c r="J51" s="30"/>
      <c r="K51" s="30"/>
      <c r="L51" s="30"/>
      <c r="M51" s="30"/>
      <c r="N51" s="30"/>
      <c r="O51" s="30"/>
      <c r="P51" s="30"/>
      <c r="Q51" s="30"/>
      <c r="R51" s="30"/>
      <c r="S51" s="30"/>
      <c r="T51" s="30"/>
      <c r="U51" s="13">
        <v>5</v>
      </c>
      <c r="V51" s="13">
        <v>5</v>
      </c>
    </row>
    <row r="52" spans="1:22" s="3" customFormat="1" ht="34.5" customHeight="1" x14ac:dyDescent="0.25">
      <c r="A52" s="11" t="s">
        <v>114</v>
      </c>
      <c r="B52" s="28">
        <v>951</v>
      </c>
      <c r="C52" s="8" t="s">
        <v>6</v>
      </c>
      <c r="D52" s="8" t="s">
        <v>26</v>
      </c>
      <c r="E52" s="8" t="s">
        <v>13</v>
      </c>
      <c r="F52" s="8"/>
      <c r="G52" s="13">
        <f>G53</f>
        <v>5</v>
      </c>
      <c r="H52" s="13">
        <f t="shared" ref="H52:V52" si="18">H53</f>
        <v>0</v>
      </c>
      <c r="I52" s="13">
        <f t="shared" si="18"/>
        <v>0</v>
      </c>
      <c r="J52" s="13">
        <f t="shared" si="18"/>
        <v>0</v>
      </c>
      <c r="K52" s="13">
        <f t="shared" si="18"/>
        <v>0</v>
      </c>
      <c r="L52" s="13">
        <f t="shared" si="18"/>
        <v>0</v>
      </c>
      <c r="M52" s="13">
        <f t="shared" si="18"/>
        <v>0</v>
      </c>
      <c r="N52" s="13">
        <f t="shared" si="18"/>
        <v>0</v>
      </c>
      <c r="O52" s="13">
        <f t="shared" si="18"/>
        <v>0</v>
      </c>
      <c r="P52" s="13">
        <f t="shared" si="18"/>
        <v>0</v>
      </c>
      <c r="Q52" s="13">
        <f t="shared" si="18"/>
        <v>0</v>
      </c>
      <c r="R52" s="13">
        <f t="shared" si="18"/>
        <v>0</v>
      </c>
      <c r="S52" s="13">
        <f t="shared" si="18"/>
        <v>0</v>
      </c>
      <c r="T52" s="13">
        <f t="shared" si="18"/>
        <v>0</v>
      </c>
      <c r="U52" s="13">
        <f t="shared" si="18"/>
        <v>10</v>
      </c>
      <c r="V52" s="13">
        <f t="shared" si="18"/>
        <v>10</v>
      </c>
    </row>
    <row r="53" spans="1:22" s="3" customFormat="1" ht="36" customHeight="1" x14ac:dyDescent="0.25">
      <c r="A53" s="43" t="s">
        <v>115</v>
      </c>
      <c r="B53" s="28">
        <v>951</v>
      </c>
      <c r="C53" s="8" t="s">
        <v>6</v>
      </c>
      <c r="D53" s="8" t="s">
        <v>26</v>
      </c>
      <c r="E53" s="8" t="s">
        <v>49</v>
      </c>
      <c r="F53" s="8"/>
      <c r="G53" s="13">
        <f>G54</f>
        <v>5</v>
      </c>
      <c r="H53" s="13">
        <f t="shared" ref="H53:V53" si="19">H54</f>
        <v>0</v>
      </c>
      <c r="I53" s="13">
        <f t="shared" si="19"/>
        <v>0</v>
      </c>
      <c r="J53" s="13">
        <f t="shared" si="19"/>
        <v>0</v>
      </c>
      <c r="K53" s="13">
        <f t="shared" si="19"/>
        <v>0</v>
      </c>
      <c r="L53" s="13">
        <f t="shared" si="19"/>
        <v>0</v>
      </c>
      <c r="M53" s="13">
        <f t="shared" si="19"/>
        <v>0</v>
      </c>
      <c r="N53" s="13">
        <f t="shared" si="19"/>
        <v>0</v>
      </c>
      <c r="O53" s="13">
        <f t="shared" si="19"/>
        <v>0</v>
      </c>
      <c r="P53" s="13">
        <f t="shared" si="19"/>
        <v>0</v>
      </c>
      <c r="Q53" s="13">
        <f t="shared" si="19"/>
        <v>0</v>
      </c>
      <c r="R53" s="13">
        <f t="shared" si="19"/>
        <v>0</v>
      </c>
      <c r="S53" s="13">
        <f t="shared" si="19"/>
        <v>0</v>
      </c>
      <c r="T53" s="13">
        <f t="shared" si="19"/>
        <v>0</v>
      </c>
      <c r="U53" s="13">
        <f t="shared" si="19"/>
        <v>10</v>
      </c>
      <c r="V53" s="13">
        <f t="shared" si="19"/>
        <v>10</v>
      </c>
    </row>
    <row r="54" spans="1:22" s="3" customFormat="1" ht="99" customHeight="1" x14ac:dyDescent="0.25">
      <c r="A54" s="7" t="s">
        <v>116</v>
      </c>
      <c r="B54" s="28">
        <v>951</v>
      </c>
      <c r="C54" s="8" t="s">
        <v>6</v>
      </c>
      <c r="D54" s="8" t="s">
        <v>26</v>
      </c>
      <c r="E54" s="8" t="s">
        <v>117</v>
      </c>
      <c r="F54" s="8" t="s">
        <v>19</v>
      </c>
      <c r="G54" s="13">
        <v>5</v>
      </c>
      <c r="H54" s="30"/>
      <c r="I54" s="30"/>
      <c r="J54" s="30"/>
      <c r="K54" s="30"/>
      <c r="L54" s="30"/>
      <c r="M54" s="30"/>
      <c r="N54" s="30"/>
      <c r="O54" s="30"/>
      <c r="P54" s="30"/>
      <c r="Q54" s="30"/>
      <c r="R54" s="30"/>
      <c r="S54" s="30"/>
      <c r="T54" s="30"/>
      <c r="U54" s="13">
        <v>10</v>
      </c>
      <c r="V54" s="13">
        <v>10</v>
      </c>
    </row>
    <row r="55" spans="1:22" s="3" customFormat="1" ht="36" customHeight="1" x14ac:dyDescent="0.25">
      <c r="A55" s="11" t="s">
        <v>73</v>
      </c>
      <c r="B55" s="28">
        <v>951</v>
      </c>
      <c r="C55" s="8" t="s">
        <v>6</v>
      </c>
      <c r="D55" s="8" t="s">
        <v>26</v>
      </c>
      <c r="E55" s="8" t="s">
        <v>53</v>
      </c>
      <c r="F55" s="8"/>
      <c r="G55" s="13">
        <f>G56</f>
        <v>23</v>
      </c>
      <c r="H55" s="13">
        <f t="shared" ref="H55:V55" si="20">H56</f>
        <v>0</v>
      </c>
      <c r="I55" s="13">
        <f t="shared" si="20"/>
        <v>0</v>
      </c>
      <c r="J55" s="13">
        <f t="shared" si="20"/>
        <v>0</v>
      </c>
      <c r="K55" s="13">
        <f t="shared" si="20"/>
        <v>0</v>
      </c>
      <c r="L55" s="13">
        <f t="shared" si="20"/>
        <v>0</v>
      </c>
      <c r="M55" s="13">
        <f t="shared" si="20"/>
        <v>0</v>
      </c>
      <c r="N55" s="13">
        <f t="shared" si="20"/>
        <v>0</v>
      </c>
      <c r="O55" s="13">
        <f t="shared" si="20"/>
        <v>0</v>
      </c>
      <c r="P55" s="13">
        <f t="shared" si="20"/>
        <v>0</v>
      </c>
      <c r="Q55" s="13">
        <f t="shared" si="20"/>
        <v>0</v>
      </c>
      <c r="R55" s="13">
        <f t="shared" si="20"/>
        <v>0</v>
      </c>
      <c r="S55" s="13">
        <f t="shared" si="20"/>
        <v>0</v>
      </c>
      <c r="T55" s="13">
        <f t="shared" si="20"/>
        <v>0</v>
      </c>
      <c r="U55" s="13">
        <f t="shared" si="20"/>
        <v>23</v>
      </c>
      <c r="V55" s="13">
        <f t="shared" si="20"/>
        <v>23</v>
      </c>
    </row>
    <row r="56" spans="1:22" s="3" customFormat="1" ht="39" customHeight="1" x14ac:dyDescent="0.25">
      <c r="A56" s="43" t="s">
        <v>75</v>
      </c>
      <c r="B56" s="28">
        <v>951</v>
      </c>
      <c r="C56" s="8" t="s">
        <v>6</v>
      </c>
      <c r="D56" s="8" t="s">
        <v>26</v>
      </c>
      <c r="E56" s="8" t="s">
        <v>118</v>
      </c>
      <c r="F56" s="8"/>
      <c r="G56" s="13">
        <f>G57+G58</f>
        <v>23</v>
      </c>
      <c r="H56" s="13">
        <f t="shared" ref="H56:V56" si="21">H57+H58</f>
        <v>0</v>
      </c>
      <c r="I56" s="13">
        <f t="shared" si="21"/>
        <v>0</v>
      </c>
      <c r="J56" s="13">
        <f t="shared" si="21"/>
        <v>0</v>
      </c>
      <c r="K56" s="13">
        <f t="shared" si="21"/>
        <v>0</v>
      </c>
      <c r="L56" s="13">
        <f t="shared" si="21"/>
        <v>0</v>
      </c>
      <c r="M56" s="13">
        <f t="shared" si="21"/>
        <v>0</v>
      </c>
      <c r="N56" s="13">
        <f t="shared" si="21"/>
        <v>0</v>
      </c>
      <c r="O56" s="13">
        <f t="shared" si="21"/>
        <v>0</v>
      </c>
      <c r="P56" s="13">
        <f t="shared" si="21"/>
        <v>0</v>
      </c>
      <c r="Q56" s="13">
        <f t="shared" si="21"/>
        <v>0</v>
      </c>
      <c r="R56" s="13">
        <f t="shared" si="21"/>
        <v>0</v>
      </c>
      <c r="S56" s="13">
        <f t="shared" si="21"/>
        <v>0</v>
      </c>
      <c r="T56" s="13">
        <f t="shared" si="21"/>
        <v>0</v>
      </c>
      <c r="U56" s="13">
        <f t="shared" si="21"/>
        <v>23</v>
      </c>
      <c r="V56" s="13">
        <f t="shared" si="21"/>
        <v>23</v>
      </c>
    </row>
    <row r="57" spans="1:22" s="3" customFormat="1" ht="72.75" hidden="1" customHeight="1" x14ac:dyDescent="0.25">
      <c r="A57" s="11" t="s">
        <v>78</v>
      </c>
      <c r="B57" s="28">
        <v>951</v>
      </c>
      <c r="C57" s="8" t="s">
        <v>6</v>
      </c>
      <c r="D57" s="8" t="s">
        <v>26</v>
      </c>
      <c r="E57" s="8" t="s">
        <v>66</v>
      </c>
      <c r="F57" s="8" t="s">
        <v>19</v>
      </c>
      <c r="G57" s="13"/>
      <c r="H57" s="30"/>
      <c r="I57" s="30"/>
      <c r="J57" s="30"/>
      <c r="K57" s="30"/>
      <c r="L57" s="30"/>
      <c r="M57" s="30"/>
      <c r="N57" s="30"/>
      <c r="O57" s="30"/>
      <c r="P57" s="30"/>
      <c r="Q57" s="30"/>
      <c r="R57" s="30"/>
      <c r="S57" s="30"/>
      <c r="T57" s="30"/>
      <c r="U57" s="13"/>
      <c r="V57" s="13"/>
    </row>
    <row r="58" spans="1:22" s="3" customFormat="1" ht="50.25" customHeight="1" x14ac:dyDescent="0.25">
      <c r="A58" s="11" t="s">
        <v>79</v>
      </c>
      <c r="B58" s="28">
        <v>951</v>
      </c>
      <c r="C58" s="8" t="s">
        <v>6</v>
      </c>
      <c r="D58" s="8" t="s">
        <v>26</v>
      </c>
      <c r="E58" s="8" t="s">
        <v>96</v>
      </c>
      <c r="F58" s="8" t="s">
        <v>20</v>
      </c>
      <c r="G58" s="13">
        <v>23</v>
      </c>
      <c r="H58" s="30"/>
      <c r="I58" s="30"/>
      <c r="J58" s="30"/>
      <c r="K58" s="30"/>
      <c r="L58" s="30"/>
      <c r="M58" s="30"/>
      <c r="N58" s="30"/>
      <c r="O58" s="30"/>
      <c r="P58" s="30"/>
      <c r="Q58" s="30"/>
      <c r="R58" s="30"/>
      <c r="S58" s="30"/>
      <c r="T58" s="30"/>
      <c r="U58" s="13">
        <v>23</v>
      </c>
      <c r="V58" s="13">
        <v>23</v>
      </c>
    </row>
    <row r="59" spans="1:22" s="3" customFormat="1" ht="50.25" customHeight="1" x14ac:dyDescent="0.25">
      <c r="A59" s="18" t="s">
        <v>119</v>
      </c>
      <c r="B59" s="28">
        <v>951</v>
      </c>
      <c r="C59" s="8" t="s">
        <v>6</v>
      </c>
      <c r="D59" s="8" t="s">
        <v>26</v>
      </c>
      <c r="E59" s="8"/>
      <c r="F59" s="8"/>
      <c r="G59" s="13">
        <f>G60</f>
        <v>1</v>
      </c>
      <c r="H59" s="30"/>
      <c r="I59" s="30"/>
      <c r="J59" s="30"/>
      <c r="K59" s="30"/>
      <c r="L59" s="30"/>
      <c r="M59" s="30"/>
      <c r="N59" s="30"/>
      <c r="O59" s="30"/>
      <c r="P59" s="30"/>
      <c r="Q59" s="30"/>
      <c r="R59" s="30"/>
      <c r="S59" s="30"/>
      <c r="T59" s="30"/>
      <c r="U59" s="13">
        <f>U60</f>
        <v>2</v>
      </c>
      <c r="V59" s="13">
        <f>V60</f>
        <v>2</v>
      </c>
    </row>
    <row r="60" spans="1:22" s="3" customFormat="1" ht="50.25" customHeight="1" x14ac:dyDescent="0.25">
      <c r="A60" s="43" t="s">
        <v>120</v>
      </c>
      <c r="B60" s="28">
        <v>951</v>
      </c>
      <c r="C60" s="8" t="s">
        <v>6</v>
      </c>
      <c r="D60" s="8" t="s">
        <v>26</v>
      </c>
      <c r="E60" s="8" t="s">
        <v>24</v>
      </c>
      <c r="F60" s="8"/>
      <c r="G60" s="13">
        <f>G61</f>
        <v>1</v>
      </c>
      <c r="H60" s="30"/>
      <c r="I60" s="30"/>
      <c r="J60" s="30"/>
      <c r="K60" s="30"/>
      <c r="L60" s="30"/>
      <c r="M60" s="30"/>
      <c r="N60" s="30"/>
      <c r="O60" s="30"/>
      <c r="P60" s="30"/>
      <c r="Q60" s="30"/>
      <c r="R60" s="30"/>
      <c r="S60" s="30"/>
      <c r="T60" s="30"/>
      <c r="U60" s="13">
        <f>U61</f>
        <v>2</v>
      </c>
      <c r="V60" s="13">
        <f>V61</f>
        <v>2</v>
      </c>
    </row>
    <row r="61" spans="1:22" s="3" customFormat="1" ht="50.25" customHeight="1" x14ac:dyDescent="0.25">
      <c r="A61" s="11" t="s">
        <v>121</v>
      </c>
      <c r="B61" s="28">
        <v>951</v>
      </c>
      <c r="C61" s="8" t="s">
        <v>6</v>
      </c>
      <c r="D61" s="8" t="s">
        <v>26</v>
      </c>
      <c r="E61" s="8" t="s">
        <v>122</v>
      </c>
      <c r="F61" s="8"/>
      <c r="G61" s="13">
        <v>1</v>
      </c>
      <c r="H61" s="30"/>
      <c r="I61" s="30"/>
      <c r="J61" s="30"/>
      <c r="K61" s="30"/>
      <c r="L61" s="30"/>
      <c r="M61" s="30"/>
      <c r="N61" s="30"/>
      <c r="O61" s="30"/>
      <c r="P61" s="30"/>
      <c r="Q61" s="30"/>
      <c r="R61" s="30"/>
      <c r="S61" s="30"/>
      <c r="T61" s="30"/>
      <c r="U61" s="13">
        <v>2</v>
      </c>
      <c r="V61" s="13">
        <v>2</v>
      </c>
    </row>
    <row r="62" spans="1:22" s="3" customFormat="1" ht="36" customHeight="1" x14ac:dyDescent="0.25">
      <c r="A62" s="11" t="s">
        <v>76</v>
      </c>
      <c r="B62" s="28">
        <v>951</v>
      </c>
      <c r="C62" s="8" t="s">
        <v>6</v>
      </c>
      <c r="D62" s="8" t="s">
        <v>26</v>
      </c>
      <c r="E62" s="8" t="s">
        <v>56</v>
      </c>
      <c r="F62" s="8"/>
      <c r="G62" s="13">
        <f>G63</f>
        <v>146</v>
      </c>
      <c r="H62" s="13">
        <f t="shared" ref="H62:V62" si="22">H63</f>
        <v>0</v>
      </c>
      <c r="I62" s="13">
        <f t="shared" si="22"/>
        <v>0</v>
      </c>
      <c r="J62" s="13">
        <f t="shared" si="22"/>
        <v>0</v>
      </c>
      <c r="K62" s="13">
        <f t="shared" si="22"/>
        <v>0</v>
      </c>
      <c r="L62" s="13">
        <f t="shared" si="22"/>
        <v>0</v>
      </c>
      <c r="M62" s="13">
        <f t="shared" si="22"/>
        <v>0</v>
      </c>
      <c r="N62" s="13">
        <f t="shared" si="22"/>
        <v>0</v>
      </c>
      <c r="O62" s="13">
        <f t="shared" si="22"/>
        <v>0</v>
      </c>
      <c r="P62" s="13">
        <f t="shared" si="22"/>
        <v>0</v>
      </c>
      <c r="Q62" s="13">
        <f t="shared" si="22"/>
        <v>0</v>
      </c>
      <c r="R62" s="13">
        <f t="shared" si="22"/>
        <v>0</v>
      </c>
      <c r="S62" s="13">
        <f t="shared" si="22"/>
        <v>0</v>
      </c>
      <c r="T62" s="13">
        <f t="shared" si="22"/>
        <v>0</v>
      </c>
      <c r="U62" s="13">
        <f t="shared" si="22"/>
        <v>207.7</v>
      </c>
      <c r="V62" s="13">
        <f t="shared" si="22"/>
        <v>203.2</v>
      </c>
    </row>
    <row r="63" spans="1:22" s="3" customFormat="1" ht="18" customHeight="1" x14ac:dyDescent="0.25">
      <c r="A63" s="61" t="s">
        <v>58</v>
      </c>
      <c r="B63" s="28">
        <v>951</v>
      </c>
      <c r="C63" s="8" t="s">
        <v>6</v>
      </c>
      <c r="D63" s="8" t="s">
        <v>26</v>
      </c>
      <c r="E63" s="8" t="s">
        <v>57</v>
      </c>
      <c r="F63" s="8"/>
      <c r="G63" s="13">
        <f>G64+G66+G67</f>
        <v>146</v>
      </c>
      <c r="H63" s="13">
        <f t="shared" ref="H63:T63" si="23">H64+H65+H66+H67</f>
        <v>0</v>
      </c>
      <c r="I63" s="13">
        <f t="shared" si="23"/>
        <v>0</v>
      </c>
      <c r="J63" s="13">
        <f t="shared" si="23"/>
        <v>0</v>
      </c>
      <c r="K63" s="13">
        <f t="shared" si="23"/>
        <v>0</v>
      </c>
      <c r="L63" s="13">
        <f t="shared" si="23"/>
        <v>0</v>
      </c>
      <c r="M63" s="13">
        <f t="shared" si="23"/>
        <v>0</v>
      </c>
      <c r="N63" s="13">
        <f t="shared" si="23"/>
        <v>0</v>
      </c>
      <c r="O63" s="13">
        <f t="shared" si="23"/>
        <v>0</v>
      </c>
      <c r="P63" s="13">
        <f t="shared" si="23"/>
        <v>0</v>
      </c>
      <c r="Q63" s="13">
        <f t="shared" si="23"/>
        <v>0</v>
      </c>
      <c r="R63" s="13">
        <f t="shared" si="23"/>
        <v>0</v>
      </c>
      <c r="S63" s="13">
        <f t="shared" si="23"/>
        <v>0</v>
      </c>
      <c r="T63" s="13">
        <f t="shared" si="23"/>
        <v>0</v>
      </c>
      <c r="U63" s="13">
        <f>U64+U66+U67</f>
        <v>207.7</v>
      </c>
      <c r="V63" s="13">
        <f>V64+V66+V67</f>
        <v>203.2</v>
      </c>
    </row>
    <row r="64" spans="1:22" s="3" customFormat="1" ht="65.25" customHeight="1" x14ac:dyDescent="0.25">
      <c r="A64" s="18" t="s">
        <v>163</v>
      </c>
      <c r="B64" s="35">
        <v>951</v>
      </c>
      <c r="C64" s="8" t="s">
        <v>6</v>
      </c>
      <c r="D64" s="35">
        <v>13</v>
      </c>
      <c r="E64" s="35" t="s">
        <v>182</v>
      </c>
      <c r="F64" s="35">
        <v>240</v>
      </c>
      <c r="G64" s="13">
        <v>126</v>
      </c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13">
        <v>0</v>
      </c>
      <c r="V64" s="13">
        <v>0</v>
      </c>
    </row>
    <row r="65" spans="1:22" s="3" customFormat="1" ht="0.75" hidden="1" customHeight="1" x14ac:dyDescent="0.25">
      <c r="A65" s="4"/>
      <c r="B65" s="28">
        <v>951</v>
      </c>
      <c r="C65" s="8"/>
      <c r="D65" s="35"/>
      <c r="E65" s="35"/>
      <c r="F65" s="35"/>
      <c r="G65" s="13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13"/>
      <c r="V65" s="13"/>
    </row>
    <row r="66" spans="1:22" s="3" customFormat="1" ht="21" customHeight="1" x14ac:dyDescent="0.25">
      <c r="A66" s="62" t="s">
        <v>67</v>
      </c>
      <c r="B66" s="28">
        <v>951</v>
      </c>
      <c r="C66" s="8" t="s">
        <v>6</v>
      </c>
      <c r="D66" s="35">
        <v>13</v>
      </c>
      <c r="E66" s="36" t="s">
        <v>41</v>
      </c>
      <c r="F66" s="35">
        <v>880</v>
      </c>
      <c r="G66" s="13">
        <v>0</v>
      </c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13">
        <v>187.7</v>
      </c>
      <c r="V66" s="13">
        <v>183.2</v>
      </c>
    </row>
    <row r="67" spans="1:22" s="3" customFormat="1" ht="47.25" x14ac:dyDescent="0.25">
      <c r="A67" s="17" t="s">
        <v>79</v>
      </c>
      <c r="B67" s="28">
        <v>951</v>
      </c>
      <c r="C67" s="8" t="s">
        <v>6</v>
      </c>
      <c r="D67" s="8" t="s">
        <v>26</v>
      </c>
      <c r="E67" s="8" t="s">
        <v>35</v>
      </c>
      <c r="F67" s="8" t="s">
        <v>20</v>
      </c>
      <c r="G67" s="13">
        <v>20</v>
      </c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13">
        <v>20</v>
      </c>
      <c r="V67" s="13">
        <v>20</v>
      </c>
    </row>
    <row r="68" spans="1:22" s="3" customFormat="1" x14ac:dyDescent="0.25">
      <c r="A68" s="9" t="s">
        <v>16</v>
      </c>
      <c r="B68" s="27">
        <v>951</v>
      </c>
      <c r="C68" s="12" t="s">
        <v>7</v>
      </c>
      <c r="D68" s="12"/>
      <c r="E68" s="12"/>
      <c r="F68" s="12"/>
      <c r="G68" s="19">
        <f>G69</f>
        <v>164.3</v>
      </c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19">
        <f>U69</f>
        <v>179.3</v>
      </c>
      <c r="V68" s="19">
        <f>V69</f>
        <v>185.6</v>
      </c>
    </row>
    <row r="69" spans="1:22" s="3" customFormat="1" x14ac:dyDescent="0.25">
      <c r="A69" s="63" t="s">
        <v>29</v>
      </c>
      <c r="B69" s="27">
        <v>951</v>
      </c>
      <c r="C69" s="12" t="s">
        <v>7</v>
      </c>
      <c r="D69" s="12" t="s">
        <v>8</v>
      </c>
      <c r="E69" s="12"/>
      <c r="F69" s="12"/>
      <c r="G69" s="19">
        <f>G70</f>
        <v>164.3</v>
      </c>
      <c r="H69" s="19">
        <f t="shared" ref="H69:T69" si="24">H72</f>
        <v>0</v>
      </c>
      <c r="I69" s="19">
        <f t="shared" si="24"/>
        <v>0</v>
      </c>
      <c r="J69" s="19">
        <f t="shared" si="24"/>
        <v>0</v>
      </c>
      <c r="K69" s="19">
        <f t="shared" si="24"/>
        <v>0</v>
      </c>
      <c r="L69" s="19">
        <f t="shared" si="24"/>
        <v>0</v>
      </c>
      <c r="M69" s="19">
        <f t="shared" si="24"/>
        <v>0</v>
      </c>
      <c r="N69" s="19">
        <f t="shared" si="24"/>
        <v>0</v>
      </c>
      <c r="O69" s="19">
        <f t="shared" si="24"/>
        <v>0</v>
      </c>
      <c r="P69" s="19">
        <f t="shared" si="24"/>
        <v>0</v>
      </c>
      <c r="Q69" s="19">
        <f t="shared" si="24"/>
        <v>0</v>
      </c>
      <c r="R69" s="19">
        <f t="shared" si="24"/>
        <v>0</v>
      </c>
      <c r="S69" s="19">
        <f t="shared" si="24"/>
        <v>0</v>
      </c>
      <c r="T69" s="19">
        <f t="shared" si="24"/>
        <v>0</v>
      </c>
      <c r="U69" s="19">
        <f>U70</f>
        <v>179.3</v>
      </c>
      <c r="V69" s="19">
        <f>V70</f>
        <v>185.6</v>
      </c>
    </row>
    <row r="70" spans="1:22" s="3" customFormat="1" ht="31.5" x14ac:dyDescent="0.25">
      <c r="A70" s="11" t="s">
        <v>76</v>
      </c>
      <c r="B70" s="28">
        <v>951</v>
      </c>
      <c r="C70" s="8" t="s">
        <v>7</v>
      </c>
      <c r="D70" s="8" t="s">
        <v>8</v>
      </c>
      <c r="E70" s="8" t="s">
        <v>56</v>
      </c>
      <c r="F70" s="12"/>
      <c r="G70" s="13">
        <f>G71</f>
        <v>164.3</v>
      </c>
      <c r="H70" s="13">
        <f t="shared" ref="H70:V70" si="25">H71</f>
        <v>0</v>
      </c>
      <c r="I70" s="13">
        <f t="shared" si="25"/>
        <v>0</v>
      </c>
      <c r="J70" s="13">
        <f t="shared" si="25"/>
        <v>0</v>
      </c>
      <c r="K70" s="13">
        <f t="shared" si="25"/>
        <v>0</v>
      </c>
      <c r="L70" s="13">
        <f t="shared" si="25"/>
        <v>0</v>
      </c>
      <c r="M70" s="13">
        <f t="shared" si="25"/>
        <v>0</v>
      </c>
      <c r="N70" s="13">
        <f t="shared" si="25"/>
        <v>0</v>
      </c>
      <c r="O70" s="13">
        <f t="shared" si="25"/>
        <v>0</v>
      </c>
      <c r="P70" s="13">
        <f t="shared" si="25"/>
        <v>0</v>
      </c>
      <c r="Q70" s="13">
        <f t="shared" si="25"/>
        <v>0</v>
      </c>
      <c r="R70" s="13">
        <f t="shared" si="25"/>
        <v>0</v>
      </c>
      <c r="S70" s="13">
        <f t="shared" si="25"/>
        <v>0</v>
      </c>
      <c r="T70" s="13">
        <f t="shared" si="25"/>
        <v>0</v>
      </c>
      <c r="U70" s="13">
        <f t="shared" si="25"/>
        <v>179.3</v>
      </c>
      <c r="V70" s="13">
        <f t="shared" si="25"/>
        <v>185.6</v>
      </c>
    </row>
    <row r="71" spans="1:22" s="3" customFormat="1" x14ac:dyDescent="0.25">
      <c r="A71" s="57" t="s">
        <v>58</v>
      </c>
      <c r="B71" s="28">
        <v>951</v>
      </c>
      <c r="C71" s="8" t="s">
        <v>7</v>
      </c>
      <c r="D71" s="8" t="s">
        <v>8</v>
      </c>
      <c r="E71" s="8" t="s">
        <v>57</v>
      </c>
      <c r="F71" s="12"/>
      <c r="G71" s="13">
        <f>G72+G73</f>
        <v>164.3</v>
      </c>
      <c r="H71" s="13">
        <f t="shared" ref="H71:T71" si="26">H72</f>
        <v>0</v>
      </c>
      <c r="I71" s="13">
        <f t="shared" si="26"/>
        <v>0</v>
      </c>
      <c r="J71" s="13">
        <f t="shared" si="26"/>
        <v>0</v>
      </c>
      <c r="K71" s="13">
        <f t="shared" si="26"/>
        <v>0</v>
      </c>
      <c r="L71" s="13">
        <f t="shared" si="26"/>
        <v>0</v>
      </c>
      <c r="M71" s="13">
        <f t="shared" si="26"/>
        <v>0</v>
      </c>
      <c r="N71" s="13">
        <f t="shared" si="26"/>
        <v>0</v>
      </c>
      <c r="O71" s="13">
        <f t="shared" si="26"/>
        <v>0</v>
      </c>
      <c r="P71" s="13">
        <f t="shared" si="26"/>
        <v>0</v>
      </c>
      <c r="Q71" s="13">
        <f t="shared" si="26"/>
        <v>0</v>
      </c>
      <c r="R71" s="13">
        <f t="shared" si="26"/>
        <v>0</v>
      </c>
      <c r="S71" s="13">
        <f t="shared" si="26"/>
        <v>0</v>
      </c>
      <c r="T71" s="13">
        <f t="shared" si="26"/>
        <v>0</v>
      </c>
      <c r="U71" s="13">
        <f>U72+U73</f>
        <v>179.3</v>
      </c>
      <c r="V71" s="13">
        <f>V72+V73</f>
        <v>185.6</v>
      </c>
    </row>
    <row r="72" spans="1:22" s="3" customFormat="1" ht="54.75" customHeight="1" x14ac:dyDescent="0.25">
      <c r="A72" s="11" t="s">
        <v>68</v>
      </c>
      <c r="B72" s="28">
        <v>951</v>
      </c>
      <c r="C72" s="8" t="s">
        <v>7</v>
      </c>
      <c r="D72" s="8" t="s">
        <v>8</v>
      </c>
      <c r="E72" s="8" t="s">
        <v>40</v>
      </c>
      <c r="F72" s="8" t="s">
        <v>18</v>
      </c>
      <c r="G72" s="37">
        <v>159.30000000000001</v>
      </c>
      <c r="H72" s="30"/>
      <c r="I72" s="30"/>
      <c r="J72" s="30"/>
      <c r="K72" s="30"/>
      <c r="L72" s="30"/>
      <c r="M72" s="30"/>
      <c r="N72" s="30"/>
      <c r="O72" s="30"/>
      <c r="P72" s="30"/>
      <c r="Q72" s="30"/>
      <c r="R72" s="30"/>
      <c r="S72" s="30"/>
      <c r="T72" s="30"/>
      <c r="U72" s="13">
        <v>174.3</v>
      </c>
      <c r="V72" s="13">
        <v>180.6</v>
      </c>
    </row>
    <row r="73" spans="1:22" s="3" customFormat="1" ht="83.25" customHeight="1" x14ac:dyDescent="0.25">
      <c r="A73" s="11" t="s">
        <v>123</v>
      </c>
      <c r="B73" s="28">
        <v>951</v>
      </c>
      <c r="C73" s="8" t="s">
        <v>7</v>
      </c>
      <c r="D73" s="8" t="s">
        <v>8</v>
      </c>
      <c r="E73" s="8" t="s">
        <v>40</v>
      </c>
      <c r="F73" s="8" t="s">
        <v>19</v>
      </c>
      <c r="G73" s="13">
        <v>5</v>
      </c>
      <c r="H73" s="30"/>
      <c r="I73" s="30"/>
      <c r="J73" s="30"/>
      <c r="K73" s="30"/>
      <c r="L73" s="30"/>
      <c r="M73" s="30"/>
      <c r="N73" s="30"/>
      <c r="O73" s="30"/>
      <c r="P73" s="30"/>
      <c r="Q73" s="30"/>
      <c r="R73" s="30"/>
      <c r="S73" s="30"/>
      <c r="T73" s="30"/>
      <c r="U73" s="13">
        <v>5</v>
      </c>
      <c r="V73" s="13">
        <v>5</v>
      </c>
    </row>
    <row r="74" spans="1:22" s="3" customFormat="1" ht="31.5" x14ac:dyDescent="0.25">
      <c r="A74" s="9" t="s">
        <v>11</v>
      </c>
      <c r="B74" s="27">
        <v>951</v>
      </c>
      <c r="C74" s="10" t="s">
        <v>8</v>
      </c>
      <c r="D74" s="10"/>
      <c r="E74" s="10"/>
      <c r="F74" s="10"/>
      <c r="G74" s="19">
        <f>G75</f>
        <v>15</v>
      </c>
      <c r="H74" s="19">
        <f t="shared" ref="H74:V75" si="27">H75</f>
        <v>0</v>
      </c>
      <c r="I74" s="19">
        <f t="shared" si="27"/>
        <v>0</v>
      </c>
      <c r="J74" s="19">
        <f t="shared" si="27"/>
        <v>0</v>
      </c>
      <c r="K74" s="19">
        <f t="shared" si="27"/>
        <v>0</v>
      </c>
      <c r="L74" s="19">
        <f t="shared" si="27"/>
        <v>0</v>
      </c>
      <c r="M74" s="19">
        <f t="shared" si="27"/>
        <v>0</v>
      </c>
      <c r="N74" s="19">
        <f t="shared" si="27"/>
        <v>0</v>
      </c>
      <c r="O74" s="19">
        <f t="shared" si="27"/>
        <v>0</v>
      </c>
      <c r="P74" s="19">
        <f t="shared" si="27"/>
        <v>0</v>
      </c>
      <c r="Q74" s="19">
        <f t="shared" si="27"/>
        <v>0</v>
      </c>
      <c r="R74" s="19">
        <f t="shared" si="27"/>
        <v>0</v>
      </c>
      <c r="S74" s="19">
        <f t="shared" si="27"/>
        <v>0</v>
      </c>
      <c r="T74" s="19">
        <f t="shared" si="27"/>
        <v>0</v>
      </c>
      <c r="U74" s="19">
        <f t="shared" si="27"/>
        <v>10</v>
      </c>
      <c r="V74" s="19">
        <f t="shared" si="27"/>
        <v>10</v>
      </c>
    </row>
    <row r="75" spans="1:22" s="3" customFormat="1" ht="37.5" customHeight="1" x14ac:dyDescent="0.25">
      <c r="A75" s="9" t="s">
        <v>42</v>
      </c>
      <c r="B75" s="27">
        <v>951</v>
      </c>
      <c r="C75" s="12" t="s">
        <v>8</v>
      </c>
      <c r="D75" s="12" t="s">
        <v>39</v>
      </c>
      <c r="E75" s="8"/>
      <c r="F75" s="8"/>
      <c r="G75" s="19">
        <f>G76</f>
        <v>15</v>
      </c>
      <c r="H75" s="19">
        <f t="shared" ref="H75:T75" si="28">H78+H79+H82</f>
        <v>0</v>
      </c>
      <c r="I75" s="19">
        <f t="shared" si="28"/>
        <v>0</v>
      </c>
      <c r="J75" s="19">
        <f t="shared" si="28"/>
        <v>0</v>
      </c>
      <c r="K75" s="19">
        <f t="shared" si="28"/>
        <v>0</v>
      </c>
      <c r="L75" s="19">
        <f t="shared" si="28"/>
        <v>0</v>
      </c>
      <c r="M75" s="19">
        <f t="shared" si="28"/>
        <v>0</v>
      </c>
      <c r="N75" s="19">
        <f t="shared" si="28"/>
        <v>0</v>
      </c>
      <c r="O75" s="19">
        <f t="shared" si="28"/>
        <v>0</v>
      </c>
      <c r="P75" s="19">
        <f t="shared" si="28"/>
        <v>0</v>
      </c>
      <c r="Q75" s="19">
        <f t="shared" si="28"/>
        <v>0</v>
      </c>
      <c r="R75" s="19">
        <f t="shared" si="28"/>
        <v>0</v>
      </c>
      <c r="S75" s="19">
        <f t="shared" si="28"/>
        <v>0</v>
      </c>
      <c r="T75" s="19">
        <f t="shared" si="28"/>
        <v>0</v>
      </c>
      <c r="U75" s="19">
        <f t="shared" si="27"/>
        <v>10</v>
      </c>
      <c r="V75" s="19">
        <f t="shared" si="27"/>
        <v>10</v>
      </c>
    </row>
    <row r="76" spans="1:22" s="3" customFormat="1" ht="53.25" customHeight="1" x14ac:dyDescent="0.25">
      <c r="A76" s="11" t="s">
        <v>124</v>
      </c>
      <c r="B76" s="28">
        <v>951</v>
      </c>
      <c r="C76" s="8" t="s">
        <v>8</v>
      </c>
      <c r="D76" s="8" t="s">
        <v>39</v>
      </c>
      <c r="E76" s="8" t="s">
        <v>8</v>
      </c>
      <c r="F76" s="8"/>
      <c r="G76" s="13">
        <f>G77+G81+G83</f>
        <v>15</v>
      </c>
      <c r="H76" s="13">
        <f t="shared" ref="H76:T76" si="29">H77+H81</f>
        <v>0</v>
      </c>
      <c r="I76" s="13">
        <f t="shared" si="29"/>
        <v>0</v>
      </c>
      <c r="J76" s="13">
        <f t="shared" si="29"/>
        <v>0</v>
      </c>
      <c r="K76" s="13">
        <f t="shared" si="29"/>
        <v>0</v>
      </c>
      <c r="L76" s="13">
        <f t="shared" si="29"/>
        <v>0</v>
      </c>
      <c r="M76" s="13">
        <f t="shared" si="29"/>
        <v>0</v>
      </c>
      <c r="N76" s="13">
        <f t="shared" si="29"/>
        <v>0</v>
      </c>
      <c r="O76" s="13">
        <f t="shared" si="29"/>
        <v>0</v>
      </c>
      <c r="P76" s="13">
        <f t="shared" si="29"/>
        <v>0</v>
      </c>
      <c r="Q76" s="13">
        <f t="shared" si="29"/>
        <v>0</v>
      </c>
      <c r="R76" s="13">
        <f t="shared" si="29"/>
        <v>0</v>
      </c>
      <c r="S76" s="13">
        <f t="shared" si="29"/>
        <v>0</v>
      </c>
      <c r="T76" s="13">
        <f t="shared" si="29"/>
        <v>0</v>
      </c>
      <c r="U76" s="13">
        <f>U77+U81+U83</f>
        <v>10</v>
      </c>
      <c r="V76" s="13">
        <f>V77+V81+V83</f>
        <v>10</v>
      </c>
    </row>
    <row r="77" spans="1:22" s="3" customFormat="1" ht="22.5" customHeight="1" x14ac:dyDescent="0.25">
      <c r="A77" s="43" t="s">
        <v>125</v>
      </c>
      <c r="B77" s="28">
        <v>951</v>
      </c>
      <c r="C77" s="8" t="s">
        <v>8</v>
      </c>
      <c r="D77" s="8" t="s">
        <v>39</v>
      </c>
      <c r="E77" s="8" t="s">
        <v>126</v>
      </c>
      <c r="F77" s="8"/>
      <c r="G77" s="13">
        <f>G78+G79+G80</f>
        <v>13</v>
      </c>
      <c r="H77" s="13">
        <f t="shared" ref="H77:T77" si="30">H78+H79</f>
        <v>0</v>
      </c>
      <c r="I77" s="13">
        <f t="shared" si="30"/>
        <v>0</v>
      </c>
      <c r="J77" s="13">
        <f t="shared" si="30"/>
        <v>0</v>
      </c>
      <c r="K77" s="13">
        <f t="shared" si="30"/>
        <v>0</v>
      </c>
      <c r="L77" s="13">
        <f t="shared" si="30"/>
        <v>0</v>
      </c>
      <c r="M77" s="13">
        <f t="shared" si="30"/>
        <v>0</v>
      </c>
      <c r="N77" s="13">
        <f t="shared" si="30"/>
        <v>0</v>
      </c>
      <c r="O77" s="13">
        <f t="shared" si="30"/>
        <v>0</v>
      </c>
      <c r="P77" s="13">
        <f t="shared" si="30"/>
        <v>0</v>
      </c>
      <c r="Q77" s="13">
        <f t="shared" si="30"/>
        <v>0</v>
      </c>
      <c r="R77" s="13">
        <f t="shared" si="30"/>
        <v>0</v>
      </c>
      <c r="S77" s="13">
        <f t="shared" si="30"/>
        <v>0</v>
      </c>
      <c r="T77" s="13">
        <f t="shared" si="30"/>
        <v>0</v>
      </c>
      <c r="U77" s="13">
        <f>U78+U79+U80</f>
        <v>7</v>
      </c>
      <c r="V77" s="13">
        <f>V78+V79+V80</f>
        <v>7</v>
      </c>
    </row>
    <row r="78" spans="1:22" s="3" customFormat="1" ht="37.5" customHeight="1" x14ac:dyDescent="0.25">
      <c r="A78" s="18" t="s">
        <v>127</v>
      </c>
      <c r="B78" s="28">
        <v>951</v>
      </c>
      <c r="C78" s="8" t="s">
        <v>8</v>
      </c>
      <c r="D78" s="8" t="s">
        <v>39</v>
      </c>
      <c r="E78" s="8" t="s">
        <v>177</v>
      </c>
      <c r="F78" s="8" t="s">
        <v>19</v>
      </c>
      <c r="G78" s="13">
        <v>5</v>
      </c>
      <c r="H78" s="30"/>
      <c r="I78" s="30"/>
      <c r="J78" s="30"/>
      <c r="K78" s="30"/>
      <c r="L78" s="30"/>
      <c r="M78" s="30"/>
      <c r="N78" s="30"/>
      <c r="O78" s="30"/>
      <c r="P78" s="30"/>
      <c r="Q78" s="30"/>
      <c r="R78" s="30"/>
      <c r="S78" s="30"/>
      <c r="T78" s="30"/>
      <c r="U78" s="13">
        <v>2</v>
      </c>
      <c r="V78" s="13">
        <v>2</v>
      </c>
    </row>
    <row r="79" spans="1:22" s="3" customFormat="1" ht="48" customHeight="1" x14ac:dyDescent="0.25">
      <c r="A79" s="18" t="s">
        <v>186</v>
      </c>
      <c r="B79" s="28">
        <v>951</v>
      </c>
      <c r="C79" s="8" t="s">
        <v>8</v>
      </c>
      <c r="D79" s="8" t="s">
        <v>39</v>
      </c>
      <c r="E79" s="8" t="s">
        <v>128</v>
      </c>
      <c r="F79" s="8" t="s">
        <v>19</v>
      </c>
      <c r="G79" s="13">
        <v>3</v>
      </c>
      <c r="H79" s="30"/>
      <c r="I79" s="30"/>
      <c r="J79" s="30"/>
      <c r="K79" s="30"/>
      <c r="L79" s="30"/>
      <c r="M79" s="30"/>
      <c r="N79" s="30"/>
      <c r="O79" s="30"/>
      <c r="P79" s="30"/>
      <c r="Q79" s="30"/>
      <c r="R79" s="30"/>
      <c r="S79" s="30"/>
      <c r="T79" s="30"/>
      <c r="U79" s="13">
        <v>3</v>
      </c>
      <c r="V79" s="13">
        <v>3</v>
      </c>
    </row>
    <row r="80" spans="1:22" s="3" customFormat="1" ht="50.25" customHeight="1" x14ac:dyDescent="0.25">
      <c r="A80" s="18" t="s">
        <v>187</v>
      </c>
      <c r="B80" s="28">
        <v>951</v>
      </c>
      <c r="C80" s="8" t="s">
        <v>8</v>
      </c>
      <c r="D80" s="8" t="s">
        <v>39</v>
      </c>
      <c r="E80" s="8" t="s">
        <v>129</v>
      </c>
      <c r="F80" s="8" t="s">
        <v>19</v>
      </c>
      <c r="G80" s="13">
        <v>5</v>
      </c>
      <c r="H80" s="30"/>
      <c r="I80" s="30"/>
      <c r="J80" s="30"/>
      <c r="K80" s="30"/>
      <c r="L80" s="30"/>
      <c r="M80" s="30"/>
      <c r="N80" s="30"/>
      <c r="O80" s="30"/>
      <c r="P80" s="30"/>
      <c r="Q80" s="30"/>
      <c r="R80" s="30"/>
      <c r="S80" s="30"/>
      <c r="T80" s="30"/>
      <c r="U80" s="13">
        <v>2</v>
      </c>
      <c r="V80" s="13">
        <v>2</v>
      </c>
    </row>
    <row r="81" spans="1:22" s="3" customFormat="1" ht="36" customHeight="1" x14ac:dyDescent="0.25">
      <c r="A81" s="43" t="s">
        <v>130</v>
      </c>
      <c r="B81" s="28">
        <v>951</v>
      </c>
      <c r="C81" s="8" t="s">
        <v>8</v>
      </c>
      <c r="D81" s="8" t="s">
        <v>39</v>
      </c>
      <c r="E81" s="8" t="s">
        <v>69</v>
      </c>
      <c r="F81" s="8"/>
      <c r="G81" s="13">
        <f>G82</f>
        <v>1</v>
      </c>
      <c r="H81" s="13">
        <f t="shared" ref="H81:V81" si="31">H82</f>
        <v>0</v>
      </c>
      <c r="I81" s="13">
        <f t="shared" si="31"/>
        <v>0</v>
      </c>
      <c r="J81" s="13">
        <f t="shared" si="31"/>
        <v>0</v>
      </c>
      <c r="K81" s="13">
        <f t="shared" si="31"/>
        <v>0</v>
      </c>
      <c r="L81" s="13">
        <f t="shared" si="31"/>
        <v>0</v>
      </c>
      <c r="M81" s="13">
        <f t="shared" si="31"/>
        <v>0</v>
      </c>
      <c r="N81" s="13">
        <f t="shared" si="31"/>
        <v>0</v>
      </c>
      <c r="O81" s="13">
        <f t="shared" si="31"/>
        <v>0</v>
      </c>
      <c r="P81" s="13">
        <f t="shared" si="31"/>
        <v>0</v>
      </c>
      <c r="Q81" s="13">
        <f t="shared" si="31"/>
        <v>0</v>
      </c>
      <c r="R81" s="13">
        <f t="shared" si="31"/>
        <v>0</v>
      </c>
      <c r="S81" s="13">
        <f t="shared" si="31"/>
        <v>0</v>
      </c>
      <c r="T81" s="13">
        <f t="shared" si="31"/>
        <v>0</v>
      </c>
      <c r="U81" s="13">
        <f t="shared" si="31"/>
        <v>2</v>
      </c>
      <c r="V81" s="13">
        <f t="shared" si="31"/>
        <v>2</v>
      </c>
    </row>
    <row r="82" spans="1:22" s="3" customFormat="1" ht="81.75" customHeight="1" x14ac:dyDescent="0.25">
      <c r="A82" s="11" t="s">
        <v>131</v>
      </c>
      <c r="B82" s="28">
        <v>951</v>
      </c>
      <c r="C82" s="8" t="s">
        <v>8</v>
      </c>
      <c r="D82" s="8" t="s">
        <v>39</v>
      </c>
      <c r="E82" s="8" t="s">
        <v>132</v>
      </c>
      <c r="F82" s="8" t="s">
        <v>19</v>
      </c>
      <c r="G82" s="13">
        <v>1</v>
      </c>
      <c r="H82" s="29"/>
      <c r="I82" s="29"/>
      <c r="J82" s="29"/>
      <c r="K82" s="29"/>
      <c r="L82" s="29"/>
      <c r="M82" s="29"/>
      <c r="N82" s="29"/>
      <c r="O82" s="29"/>
      <c r="P82" s="29"/>
      <c r="Q82" s="29"/>
      <c r="R82" s="29"/>
      <c r="S82" s="29"/>
      <c r="T82" s="29"/>
      <c r="U82" s="13">
        <v>2</v>
      </c>
      <c r="V82" s="13">
        <v>2</v>
      </c>
    </row>
    <row r="83" spans="1:22" s="3" customFormat="1" ht="35.25" customHeight="1" x14ac:dyDescent="0.25">
      <c r="A83" s="43" t="s">
        <v>133</v>
      </c>
      <c r="B83" s="28">
        <v>951</v>
      </c>
      <c r="C83" s="8" t="s">
        <v>8</v>
      </c>
      <c r="D83" s="8" t="s">
        <v>39</v>
      </c>
      <c r="E83" s="8" t="s">
        <v>134</v>
      </c>
      <c r="F83" s="8"/>
      <c r="G83" s="13">
        <f>G84</f>
        <v>1</v>
      </c>
      <c r="H83" s="29"/>
      <c r="I83" s="29"/>
      <c r="J83" s="29"/>
      <c r="K83" s="29"/>
      <c r="L83" s="29"/>
      <c r="M83" s="29"/>
      <c r="N83" s="29"/>
      <c r="O83" s="29"/>
      <c r="P83" s="29"/>
      <c r="Q83" s="29"/>
      <c r="R83" s="29"/>
      <c r="S83" s="29"/>
      <c r="T83" s="29"/>
      <c r="U83" s="13">
        <f>U84</f>
        <v>1</v>
      </c>
      <c r="V83" s="13">
        <f>V84</f>
        <v>1</v>
      </c>
    </row>
    <row r="84" spans="1:22" s="3" customFormat="1" ht="46.5" customHeight="1" x14ac:dyDescent="0.25">
      <c r="A84" s="21" t="s">
        <v>188</v>
      </c>
      <c r="B84" s="28">
        <v>951</v>
      </c>
      <c r="C84" s="8" t="s">
        <v>8</v>
      </c>
      <c r="D84" s="8" t="s">
        <v>39</v>
      </c>
      <c r="E84" s="8" t="s">
        <v>135</v>
      </c>
      <c r="F84" s="8" t="s">
        <v>19</v>
      </c>
      <c r="G84" s="13">
        <v>1</v>
      </c>
      <c r="H84" s="29"/>
      <c r="I84" s="29"/>
      <c r="J84" s="29"/>
      <c r="K84" s="29"/>
      <c r="L84" s="29"/>
      <c r="M84" s="29"/>
      <c r="N84" s="29"/>
      <c r="O84" s="29"/>
      <c r="P84" s="29"/>
      <c r="Q84" s="29"/>
      <c r="R84" s="29"/>
      <c r="S84" s="29"/>
      <c r="T84" s="29"/>
      <c r="U84" s="13">
        <v>1</v>
      </c>
      <c r="V84" s="13">
        <v>1</v>
      </c>
    </row>
    <row r="85" spans="1:22" s="3" customFormat="1" ht="21" customHeight="1" x14ac:dyDescent="0.25">
      <c r="A85" s="26" t="s">
        <v>136</v>
      </c>
      <c r="B85" s="27">
        <v>951</v>
      </c>
      <c r="C85" s="8" t="s">
        <v>10</v>
      </c>
      <c r="D85" s="8"/>
      <c r="E85" s="8"/>
      <c r="F85" s="8"/>
      <c r="G85" s="13">
        <f>G86</f>
        <v>7.4</v>
      </c>
      <c r="H85" s="29"/>
      <c r="I85" s="29"/>
      <c r="J85" s="29"/>
      <c r="K85" s="29"/>
      <c r="L85" s="29"/>
      <c r="M85" s="29"/>
      <c r="N85" s="29"/>
      <c r="O85" s="29"/>
      <c r="P85" s="29"/>
      <c r="Q85" s="29"/>
      <c r="R85" s="29"/>
      <c r="S85" s="29"/>
      <c r="T85" s="29"/>
      <c r="U85" s="13">
        <f t="shared" ref="U85:V87" si="32">U86</f>
        <v>30</v>
      </c>
      <c r="V85" s="13">
        <f t="shared" si="32"/>
        <v>30</v>
      </c>
    </row>
    <row r="86" spans="1:22" s="3" customFormat="1" ht="20.25" customHeight="1" x14ac:dyDescent="0.25">
      <c r="A86" s="21" t="s">
        <v>137</v>
      </c>
      <c r="B86" s="28">
        <v>951</v>
      </c>
      <c r="C86" s="8" t="s">
        <v>10</v>
      </c>
      <c r="D86" s="8" t="s">
        <v>138</v>
      </c>
      <c r="E86" s="8"/>
      <c r="F86" s="8"/>
      <c r="G86" s="13">
        <f>G87</f>
        <v>7.4</v>
      </c>
      <c r="H86" s="29"/>
      <c r="I86" s="29"/>
      <c r="J86" s="29"/>
      <c r="K86" s="29"/>
      <c r="L86" s="29"/>
      <c r="M86" s="29"/>
      <c r="N86" s="29"/>
      <c r="O86" s="29"/>
      <c r="P86" s="29"/>
      <c r="Q86" s="29"/>
      <c r="R86" s="29"/>
      <c r="S86" s="29"/>
      <c r="T86" s="29"/>
      <c r="U86" s="13">
        <f t="shared" si="32"/>
        <v>30</v>
      </c>
      <c r="V86" s="13">
        <f t="shared" si="32"/>
        <v>30</v>
      </c>
    </row>
    <row r="87" spans="1:22" s="3" customFormat="1" ht="20.25" customHeight="1" x14ac:dyDescent="0.25">
      <c r="A87" s="21" t="s">
        <v>58</v>
      </c>
      <c r="B87" s="28">
        <v>951</v>
      </c>
      <c r="C87" s="8" t="s">
        <v>10</v>
      </c>
      <c r="D87" s="8" t="s">
        <v>138</v>
      </c>
      <c r="E87" s="8" t="s">
        <v>139</v>
      </c>
      <c r="F87" s="8"/>
      <c r="G87" s="13">
        <f>G88</f>
        <v>7.4</v>
      </c>
      <c r="H87" s="29"/>
      <c r="I87" s="29"/>
      <c r="J87" s="29"/>
      <c r="K87" s="29"/>
      <c r="L87" s="29"/>
      <c r="M87" s="29"/>
      <c r="N87" s="29"/>
      <c r="O87" s="29"/>
      <c r="P87" s="29"/>
      <c r="Q87" s="29"/>
      <c r="R87" s="29"/>
      <c r="S87" s="29"/>
      <c r="T87" s="29"/>
      <c r="U87" s="13">
        <f t="shared" si="32"/>
        <v>30</v>
      </c>
      <c r="V87" s="13">
        <f t="shared" si="32"/>
        <v>30</v>
      </c>
    </row>
    <row r="88" spans="1:22" s="3" customFormat="1" ht="63" customHeight="1" x14ac:dyDescent="0.25">
      <c r="A88" s="21" t="s">
        <v>140</v>
      </c>
      <c r="B88" s="28">
        <v>951</v>
      </c>
      <c r="C88" s="8" t="s">
        <v>10</v>
      </c>
      <c r="D88" s="8" t="s">
        <v>138</v>
      </c>
      <c r="E88" s="8" t="s">
        <v>141</v>
      </c>
      <c r="F88" s="8" t="s">
        <v>19</v>
      </c>
      <c r="G88" s="13">
        <v>7.4</v>
      </c>
      <c r="H88" s="29"/>
      <c r="I88" s="29"/>
      <c r="J88" s="29"/>
      <c r="K88" s="29"/>
      <c r="L88" s="29"/>
      <c r="M88" s="29"/>
      <c r="N88" s="29"/>
      <c r="O88" s="29"/>
      <c r="P88" s="29"/>
      <c r="Q88" s="29"/>
      <c r="R88" s="29"/>
      <c r="S88" s="29"/>
      <c r="T88" s="29"/>
      <c r="U88" s="13">
        <v>30</v>
      </c>
      <c r="V88" s="13">
        <v>30</v>
      </c>
    </row>
    <row r="89" spans="1:22" s="3" customFormat="1" x14ac:dyDescent="0.25">
      <c r="A89" s="9" t="s">
        <v>14</v>
      </c>
      <c r="B89" s="27">
        <v>951</v>
      </c>
      <c r="C89" s="10" t="s">
        <v>12</v>
      </c>
      <c r="D89" s="10"/>
      <c r="E89" s="10"/>
      <c r="F89" s="10"/>
      <c r="G89" s="19">
        <f>G90+G94</f>
        <v>3480.4</v>
      </c>
      <c r="H89" s="30"/>
      <c r="I89" s="30"/>
      <c r="J89" s="30"/>
      <c r="K89" s="30"/>
      <c r="L89" s="30"/>
      <c r="M89" s="30"/>
      <c r="N89" s="30"/>
      <c r="O89" s="30"/>
      <c r="P89" s="30"/>
      <c r="Q89" s="30"/>
      <c r="R89" s="30"/>
      <c r="S89" s="30"/>
      <c r="T89" s="30"/>
      <c r="U89" s="19">
        <f>U90+U94</f>
        <v>469.9</v>
      </c>
      <c r="V89" s="19">
        <f>V90+V94</f>
        <v>454.6</v>
      </c>
    </row>
    <row r="90" spans="1:22" s="3" customFormat="1" x14ac:dyDescent="0.25">
      <c r="A90" s="9" t="s">
        <v>23</v>
      </c>
      <c r="B90" s="27">
        <v>951</v>
      </c>
      <c r="C90" s="12" t="s">
        <v>12</v>
      </c>
      <c r="D90" s="12" t="s">
        <v>7</v>
      </c>
      <c r="E90" s="12"/>
      <c r="F90" s="12"/>
      <c r="G90" s="19">
        <f>G93</f>
        <v>36</v>
      </c>
      <c r="H90" s="19">
        <f t="shared" ref="H90:V90" si="33">H93</f>
        <v>0</v>
      </c>
      <c r="I90" s="19">
        <f t="shared" si="33"/>
        <v>0</v>
      </c>
      <c r="J90" s="19">
        <f t="shared" si="33"/>
        <v>0</v>
      </c>
      <c r="K90" s="19">
        <f t="shared" si="33"/>
        <v>0</v>
      </c>
      <c r="L90" s="19">
        <f t="shared" si="33"/>
        <v>0</v>
      </c>
      <c r="M90" s="19">
        <f t="shared" si="33"/>
        <v>0</v>
      </c>
      <c r="N90" s="19">
        <f t="shared" si="33"/>
        <v>0</v>
      </c>
      <c r="O90" s="19">
        <f t="shared" si="33"/>
        <v>0</v>
      </c>
      <c r="P90" s="19">
        <f t="shared" si="33"/>
        <v>0</v>
      </c>
      <c r="Q90" s="19">
        <f t="shared" si="33"/>
        <v>0</v>
      </c>
      <c r="R90" s="19">
        <f t="shared" si="33"/>
        <v>0</v>
      </c>
      <c r="S90" s="19">
        <f t="shared" si="33"/>
        <v>0</v>
      </c>
      <c r="T90" s="19">
        <f t="shared" si="33"/>
        <v>0</v>
      </c>
      <c r="U90" s="19">
        <f t="shared" si="33"/>
        <v>40</v>
      </c>
      <c r="V90" s="19">
        <f t="shared" si="33"/>
        <v>40</v>
      </c>
    </row>
    <row r="91" spans="1:22" s="3" customFormat="1" ht="51.75" customHeight="1" x14ac:dyDescent="0.25">
      <c r="A91" s="11" t="s">
        <v>100</v>
      </c>
      <c r="B91" s="28">
        <v>951</v>
      </c>
      <c r="C91" s="8" t="s">
        <v>12</v>
      </c>
      <c r="D91" s="8" t="s">
        <v>7</v>
      </c>
      <c r="E91" s="8" t="s">
        <v>36</v>
      </c>
      <c r="F91" s="8"/>
      <c r="G91" s="13">
        <f>G92</f>
        <v>36</v>
      </c>
      <c r="H91" s="13">
        <f t="shared" ref="H91:V91" si="34">H92</f>
        <v>0</v>
      </c>
      <c r="I91" s="13">
        <f t="shared" si="34"/>
        <v>0</v>
      </c>
      <c r="J91" s="13">
        <f t="shared" si="34"/>
        <v>0</v>
      </c>
      <c r="K91" s="13">
        <f t="shared" si="34"/>
        <v>0</v>
      </c>
      <c r="L91" s="13">
        <f t="shared" si="34"/>
        <v>0</v>
      </c>
      <c r="M91" s="13">
        <f t="shared" si="34"/>
        <v>0</v>
      </c>
      <c r="N91" s="13">
        <f t="shared" si="34"/>
        <v>0</v>
      </c>
      <c r="O91" s="13">
        <f t="shared" si="34"/>
        <v>0</v>
      </c>
      <c r="P91" s="13">
        <f t="shared" si="34"/>
        <v>0</v>
      </c>
      <c r="Q91" s="13">
        <f t="shared" si="34"/>
        <v>0</v>
      </c>
      <c r="R91" s="13">
        <f t="shared" si="34"/>
        <v>0</v>
      </c>
      <c r="S91" s="13">
        <f t="shared" si="34"/>
        <v>0</v>
      </c>
      <c r="T91" s="13">
        <f t="shared" si="34"/>
        <v>0</v>
      </c>
      <c r="U91" s="13">
        <f t="shared" si="34"/>
        <v>40</v>
      </c>
      <c r="V91" s="13">
        <f t="shared" si="34"/>
        <v>40</v>
      </c>
    </row>
    <row r="92" spans="1:22" s="3" customFormat="1" ht="48" customHeight="1" x14ac:dyDescent="0.25">
      <c r="A92" s="43" t="s">
        <v>142</v>
      </c>
      <c r="B92" s="28">
        <v>951</v>
      </c>
      <c r="C92" s="8" t="s">
        <v>12</v>
      </c>
      <c r="D92" s="8" t="s">
        <v>7</v>
      </c>
      <c r="E92" s="8" t="s">
        <v>143</v>
      </c>
      <c r="F92" s="8"/>
      <c r="G92" s="13">
        <f>G93</f>
        <v>36</v>
      </c>
      <c r="H92" s="13">
        <f t="shared" ref="H92:V92" si="35">H93</f>
        <v>0</v>
      </c>
      <c r="I92" s="13">
        <f t="shared" si="35"/>
        <v>0</v>
      </c>
      <c r="J92" s="13">
        <f t="shared" si="35"/>
        <v>0</v>
      </c>
      <c r="K92" s="13">
        <f t="shared" si="35"/>
        <v>0</v>
      </c>
      <c r="L92" s="13">
        <f t="shared" si="35"/>
        <v>0</v>
      </c>
      <c r="M92" s="13">
        <f t="shared" si="35"/>
        <v>0</v>
      </c>
      <c r="N92" s="13">
        <f t="shared" si="35"/>
        <v>0</v>
      </c>
      <c r="O92" s="13">
        <f t="shared" si="35"/>
        <v>0</v>
      </c>
      <c r="P92" s="13">
        <f t="shared" si="35"/>
        <v>0</v>
      </c>
      <c r="Q92" s="13">
        <f t="shared" si="35"/>
        <v>0</v>
      </c>
      <c r="R92" s="13">
        <f t="shared" si="35"/>
        <v>0</v>
      </c>
      <c r="S92" s="13">
        <f t="shared" si="35"/>
        <v>0</v>
      </c>
      <c r="T92" s="13">
        <f t="shared" si="35"/>
        <v>0</v>
      </c>
      <c r="U92" s="13">
        <f t="shared" si="35"/>
        <v>40</v>
      </c>
      <c r="V92" s="13">
        <f t="shared" si="35"/>
        <v>40</v>
      </c>
    </row>
    <row r="93" spans="1:22" s="3" customFormat="1" ht="66" customHeight="1" x14ac:dyDescent="0.25">
      <c r="A93" s="11" t="s">
        <v>80</v>
      </c>
      <c r="B93" s="28">
        <v>951</v>
      </c>
      <c r="C93" s="8" t="s">
        <v>12</v>
      </c>
      <c r="D93" s="8" t="s">
        <v>7</v>
      </c>
      <c r="E93" s="8" t="s">
        <v>144</v>
      </c>
      <c r="F93" s="8" t="s">
        <v>19</v>
      </c>
      <c r="G93" s="13">
        <v>36</v>
      </c>
      <c r="H93" s="30"/>
      <c r="I93" s="30"/>
      <c r="J93" s="30"/>
      <c r="K93" s="30"/>
      <c r="L93" s="30"/>
      <c r="M93" s="30"/>
      <c r="N93" s="30"/>
      <c r="O93" s="30"/>
      <c r="P93" s="30"/>
      <c r="Q93" s="30"/>
      <c r="R93" s="30"/>
      <c r="S93" s="30"/>
      <c r="T93" s="30"/>
      <c r="U93" s="13">
        <v>40</v>
      </c>
      <c r="V93" s="13">
        <v>40</v>
      </c>
    </row>
    <row r="94" spans="1:22" s="3" customFormat="1" x14ac:dyDescent="0.25">
      <c r="A94" s="9" t="s">
        <v>15</v>
      </c>
      <c r="B94" s="28">
        <v>951</v>
      </c>
      <c r="C94" s="12" t="s">
        <v>12</v>
      </c>
      <c r="D94" s="12" t="s">
        <v>8</v>
      </c>
      <c r="E94" s="12"/>
      <c r="F94" s="12"/>
      <c r="G94" s="19">
        <f>G95</f>
        <v>3444.4</v>
      </c>
      <c r="H94" s="19">
        <f t="shared" ref="H94:T94" si="36">H97+H98+H99+H100</f>
        <v>926.7</v>
      </c>
      <c r="I94" s="19">
        <f t="shared" si="36"/>
        <v>978.4</v>
      </c>
      <c r="J94" s="19">
        <f t="shared" si="36"/>
        <v>0</v>
      </c>
      <c r="K94" s="19">
        <f t="shared" si="36"/>
        <v>0</v>
      </c>
      <c r="L94" s="19">
        <f t="shared" si="36"/>
        <v>0</v>
      </c>
      <c r="M94" s="19">
        <f t="shared" si="36"/>
        <v>0</v>
      </c>
      <c r="N94" s="19">
        <f t="shared" si="36"/>
        <v>0</v>
      </c>
      <c r="O94" s="19">
        <f t="shared" si="36"/>
        <v>0</v>
      </c>
      <c r="P94" s="19">
        <f t="shared" si="36"/>
        <v>0</v>
      </c>
      <c r="Q94" s="19">
        <f t="shared" si="36"/>
        <v>0</v>
      </c>
      <c r="R94" s="19">
        <f t="shared" si="36"/>
        <v>0</v>
      </c>
      <c r="S94" s="19">
        <f t="shared" si="36"/>
        <v>0</v>
      </c>
      <c r="T94" s="19">
        <f t="shared" si="36"/>
        <v>0</v>
      </c>
      <c r="U94" s="19">
        <f>U95</f>
        <v>429.9</v>
      </c>
      <c r="V94" s="19">
        <f>V95</f>
        <v>414.6</v>
      </c>
    </row>
    <row r="95" spans="1:22" s="3" customFormat="1" ht="34.5" customHeight="1" x14ac:dyDescent="0.25">
      <c r="A95" s="11" t="s">
        <v>101</v>
      </c>
      <c r="B95" s="28">
        <v>951</v>
      </c>
      <c r="C95" s="12" t="s">
        <v>12</v>
      </c>
      <c r="D95" s="12" t="s">
        <v>8</v>
      </c>
      <c r="E95" s="12" t="s">
        <v>7</v>
      </c>
      <c r="F95" s="12"/>
      <c r="G95" s="19">
        <f>G96+G102</f>
        <v>3444.4</v>
      </c>
      <c r="H95" s="19">
        <f t="shared" ref="H95:T95" si="37">H96</f>
        <v>926.7</v>
      </c>
      <c r="I95" s="19">
        <f t="shared" si="37"/>
        <v>978.4</v>
      </c>
      <c r="J95" s="19">
        <f t="shared" si="37"/>
        <v>0</v>
      </c>
      <c r="K95" s="19">
        <f t="shared" si="37"/>
        <v>0</v>
      </c>
      <c r="L95" s="19">
        <f t="shared" si="37"/>
        <v>0</v>
      </c>
      <c r="M95" s="19">
        <f t="shared" si="37"/>
        <v>0</v>
      </c>
      <c r="N95" s="19">
        <f t="shared" si="37"/>
        <v>0</v>
      </c>
      <c r="O95" s="19">
        <f t="shared" si="37"/>
        <v>0</v>
      </c>
      <c r="P95" s="19">
        <f t="shared" si="37"/>
        <v>0</v>
      </c>
      <c r="Q95" s="19">
        <f t="shared" si="37"/>
        <v>0</v>
      </c>
      <c r="R95" s="19">
        <f t="shared" si="37"/>
        <v>0</v>
      </c>
      <c r="S95" s="19">
        <f t="shared" si="37"/>
        <v>0</v>
      </c>
      <c r="T95" s="19">
        <f t="shared" si="37"/>
        <v>0</v>
      </c>
      <c r="U95" s="19">
        <f>U96+U102</f>
        <v>429.9</v>
      </c>
      <c r="V95" s="19">
        <f>V96+V102</f>
        <v>414.6</v>
      </c>
    </row>
    <row r="96" spans="1:22" s="3" customFormat="1" ht="34.5" customHeight="1" x14ac:dyDescent="0.25">
      <c r="A96" s="43" t="s">
        <v>81</v>
      </c>
      <c r="B96" s="28">
        <v>951</v>
      </c>
      <c r="C96" s="8" t="s">
        <v>12</v>
      </c>
      <c r="D96" s="8" t="s">
        <v>8</v>
      </c>
      <c r="E96" s="12" t="s">
        <v>60</v>
      </c>
      <c r="F96" s="8"/>
      <c r="G96" s="13">
        <f>G97+G98+G99+G100+G101</f>
        <v>3384.4</v>
      </c>
      <c r="H96" s="13">
        <f t="shared" ref="H96:T96" si="38">H97+H98+H99+H100</f>
        <v>926.7</v>
      </c>
      <c r="I96" s="13">
        <f t="shared" si="38"/>
        <v>978.4</v>
      </c>
      <c r="J96" s="13">
        <f t="shared" si="38"/>
        <v>0</v>
      </c>
      <c r="K96" s="13">
        <f t="shared" si="38"/>
        <v>0</v>
      </c>
      <c r="L96" s="13">
        <f t="shared" si="38"/>
        <v>0</v>
      </c>
      <c r="M96" s="13">
        <f t="shared" si="38"/>
        <v>0</v>
      </c>
      <c r="N96" s="13">
        <f t="shared" si="38"/>
        <v>0</v>
      </c>
      <c r="O96" s="13">
        <f t="shared" si="38"/>
        <v>0</v>
      </c>
      <c r="P96" s="13">
        <f t="shared" si="38"/>
        <v>0</v>
      </c>
      <c r="Q96" s="13">
        <f t="shared" si="38"/>
        <v>0</v>
      </c>
      <c r="R96" s="13">
        <f t="shared" si="38"/>
        <v>0</v>
      </c>
      <c r="S96" s="13">
        <f t="shared" si="38"/>
        <v>0</v>
      </c>
      <c r="T96" s="13">
        <f t="shared" si="38"/>
        <v>0</v>
      </c>
      <c r="U96" s="13">
        <f>U97+U98+U99+U100+U101</f>
        <v>384.9</v>
      </c>
      <c r="V96" s="13">
        <f>V97+V98+V99+V100+V101</f>
        <v>399.6</v>
      </c>
    </row>
    <row r="97" spans="1:22" s="3" customFormat="1" ht="51.75" customHeight="1" x14ac:dyDescent="0.25">
      <c r="A97" s="18" t="s">
        <v>145</v>
      </c>
      <c r="B97" s="28">
        <v>951</v>
      </c>
      <c r="C97" s="8" t="s">
        <v>12</v>
      </c>
      <c r="D97" s="8" t="s">
        <v>8</v>
      </c>
      <c r="E97" s="8" t="s">
        <v>146</v>
      </c>
      <c r="F97" s="8" t="s">
        <v>19</v>
      </c>
      <c r="G97" s="13">
        <v>368.6</v>
      </c>
      <c r="H97" s="13">
        <v>35</v>
      </c>
      <c r="I97" s="13">
        <v>35</v>
      </c>
      <c r="J97" s="30"/>
      <c r="K97" s="30"/>
      <c r="L97" s="30"/>
      <c r="M97" s="30"/>
      <c r="N97" s="30"/>
      <c r="O97" s="30"/>
      <c r="P97" s="30"/>
      <c r="Q97" s="30"/>
      <c r="R97" s="30"/>
      <c r="S97" s="30"/>
      <c r="T97" s="30"/>
      <c r="U97" s="13">
        <v>367.9</v>
      </c>
      <c r="V97" s="13">
        <v>382.6</v>
      </c>
    </row>
    <row r="98" spans="1:22" s="3" customFormat="1" ht="35.25" customHeight="1" x14ac:dyDescent="0.25">
      <c r="A98" s="18" t="s">
        <v>147</v>
      </c>
      <c r="B98" s="28">
        <v>951</v>
      </c>
      <c r="C98" s="8" t="s">
        <v>12</v>
      </c>
      <c r="D98" s="8" t="s">
        <v>8</v>
      </c>
      <c r="E98" s="8" t="s">
        <v>148</v>
      </c>
      <c r="F98" s="8" t="s">
        <v>19</v>
      </c>
      <c r="G98" s="13">
        <v>9</v>
      </c>
      <c r="H98" s="13">
        <v>784.2</v>
      </c>
      <c r="I98" s="13">
        <v>815.4</v>
      </c>
      <c r="J98" s="30"/>
      <c r="K98" s="30"/>
      <c r="L98" s="30"/>
      <c r="M98" s="30"/>
      <c r="N98" s="30"/>
      <c r="O98" s="30"/>
      <c r="P98" s="30"/>
      <c r="Q98" s="30"/>
      <c r="R98" s="30"/>
      <c r="S98" s="30"/>
      <c r="T98" s="30"/>
      <c r="U98" s="13">
        <v>5</v>
      </c>
      <c r="V98" s="13">
        <v>5</v>
      </c>
    </row>
    <row r="99" spans="1:22" s="3" customFormat="1" ht="37.5" customHeight="1" x14ac:dyDescent="0.25">
      <c r="A99" s="18" t="s">
        <v>70</v>
      </c>
      <c r="B99" s="28">
        <v>951</v>
      </c>
      <c r="C99" s="8" t="s">
        <v>12</v>
      </c>
      <c r="D99" s="8" t="s">
        <v>8</v>
      </c>
      <c r="E99" s="8" t="s">
        <v>149</v>
      </c>
      <c r="F99" s="8" t="s">
        <v>19</v>
      </c>
      <c r="G99" s="13">
        <v>1</v>
      </c>
      <c r="H99" s="13">
        <v>17.5</v>
      </c>
      <c r="I99" s="13">
        <v>18</v>
      </c>
      <c r="J99" s="30"/>
      <c r="K99" s="30"/>
      <c r="L99" s="30"/>
      <c r="M99" s="30"/>
      <c r="N99" s="30"/>
      <c r="O99" s="30"/>
      <c r="P99" s="30"/>
      <c r="Q99" s="30"/>
      <c r="R99" s="30"/>
      <c r="S99" s="30"/>
      <c r="T99" s="30"/>
      <c r="U99" s="13">
        <v>5</v>
      </c>
      <c r="V99" s="13">
        <v>5</v>
      </c>
    </row>
    <row r="100" spans="1:22" s="3" customFormat="1" ht="47.25" customHeight="1" x14ac:dyDescent="0.25">
      <c r="A100" s="18" t="s">
        <v>178</v>
      </c>
      <c r="B100" s="28">
        <v>951</v>
      </c>
      <c r="C100" s="8" t="s">
        <v>12</v>
      </c>
      <c r="D100" s="8" t="s">
        <v>8</v>
      </c>
      <c r="E100" s="8" t="s">
        <v>61</v>
      </c>
      <c r="F100" s="8" t="s">
        <v>19</v>
      </c>
      <c r="G100" s="13">
        <v>17</v>
      </c>
      <c r="H100" s="13">
        <v>90</v>
      </c>
      <c r="I100" s="13">
        <v>110</v>
      </c>
      <c r="J100" s="30"/>
      <c r="K100" s="30"/>
      <c r="L100" s="30"/>
      <c r="M100" s="30"/>
      <c r="N100" s="30"/>
      <c r="O100" s="30"/>
      <c r="P100" s="30"/>
      <c r="Q100" s="30"/>
      <c r="R100" s="30"/>
      <c r="S100" s="30"/>
      <c r="T100" s="30"/>
      <c r="U100" s="13">
        <v>7</v>
      </c>
      <c r="V100" s="13">
        <v>7</v>
      </c>
    </row>
    <row r="101" spans="1:22" s="3" customFormat="1" ht="48" customHeight="1" x14ac:dyDescent="0.25">
      <c r="A101" s="18" t="s">
        <v>184</v>
      </c>
      <c r="B101" s="28">
        <v>951</v>
      </c>
      <c r="C101" s="8" t="s">
        <v>12</v>
      </c>
      <c r="D101" s="8" t="s">
        <v>8</v>
      </c>
      <c r="E101" s="8" t="s">
        <v>183</v>
      </c>
      <c r="F101" s="8" t="s">
        <v>19</v>
      </c>
      <c r="G101" s="13">
        <v>2988.8</v>
      </c>
      <c r="H101" s="22"/>
      <c r="I101" s="22"/>
      <c r="J101" s="30"/>
      <c r="K101" s="30"/>
      <c r="L101" s="30"/>
      <c r="M101" s="30"/>
      <c r="N101" s="30"/>
      <c r="O101" s="30"/>
      <c r="P101" s="30"/>
      <c r="Q101" s="30"/>
      <c r="R101" s="30"/>
      <c r="S101" s="30"/>
      <c r="T101" s="30"/>
      <c r="U101" s="13">
        <v>0</v>
      </c>
      <c r="V101" s="13">
        <v>0</v>
      </c>
    </row>
    <row r="102" spans="1:22" s="3" customFormat="1" ht="49.5" customHeight="1" x14ac:dyDescent="0.25">
      <c r="A102" s="44" t="s">
        <v>185</v>
      </c>
      <c r="B102" s="28">
        <v>951</v>
      </c>
      <c r="C102" s="8" t="s">
        <v>12</v>
      </c>
      <c r="D102" s="8" t="s">
        <v>8</v>
      </c>
      <c r="E102" s="12" t="s">
        <v>150</v>
      </c>
      <c r="F102" s="8"/>
      <c r="G102" s="13">
        <f>G103</f>
        <v>60</v>
      </c>
      <c r="H102" s="22"/>
      <c r="I102" s="22"/>
      <c r="J102" s="30"/>
      <c r="K102" s="30"/>
      <c r="L102" s="30"/>
      <c r="M102" s="30"/>
      <c r="N102" s="30"/>
      <c r="O102" s="30"/>
      <c r="P102" s="30"/>
      <c r="Q102" s="30"/>
      <c r="R102" s="30"/>
      <c r="S102" s="30"/>
      <c r="T102" s="30"/>
      <c r="U102" s="13">
        <f>U103</f>
        <v>45</v>
      </c>
      <c r="V102" s="13">
        <f>V103</f>
        <v>15</v>
      </c>
    </row>
    <row r="103" spans="1:22" s="3" customFormat="1" ht="48.75" customHeight="1" x14ac:dyDescent="0.25">
      <c r="A103" s="18" t="s">
        <v>151</v>
      </c>
      <c r="B103" s="28">
        <v>951</v>
      </c>
      <c r="C103" s="8" t="s">
        <v>12</v>
      </c>
      <c r="D103" s="8" t="s">
        <v>8</v>
      </c>
      <c r="E103" s="8" t="s">
        <v>152</v>
      </c>
      <c r="F103" s="8" t="s">
        <v>19</v>
      </c>
      <c r="G103" s="13">
        <v>60</v>
      </c>
      <c r="H103" s="22"/>
      <c r="I103" s="22"/>
      <c r="J103" s="30"/>
      <c r="K103" s="30"/>
      <c r="L103" s="30"/>
      <c r="M103" s="30"/>
      <c r="N103" s="30"/>
      <c r="O103" s="30"/>
      <c r="P103" s="30"/>
      <c r="Q103" s="30"/>
      <c r="R103" s="30"/>
      <c r="S103" s="30"/>
      <c r="T103" s="30"/>
      <c r="U103" s="13">
        <v>45</v>
      </c>
      <c r="V103" s="13">
        <v>15</v>
      </c>
    </row>
    <row r="104" spans="1:22" s="3" customFormat="1" ht="22.5" customHeight="1" x14ac:dyDescent="0.25">
      <c r="A104" s="64" t="s">
        <v>38</v>
      </c>
      <c r="B104" s="27">
        <v>951</v>
      </c>
      <c r="C104" s="12" t="s">
        <v>36</v>
      </c>
      <c r="D104" s="12"/>
      <c r="E104" s="12"/>
      <c r="F104" s="12"/>
      <c r="G104" s="19">
        <f>G105</f>
        <v>10</v>
      </c>
      <c r="H104" s="30"/>
      <c r="I104" s="30"/>
      <c r="J104" s="30"/>
      <c r="K104" s="30"/>
      <c r="L104" s="30"/>
      <c r="M104" s="30"/>
      <c r="N104" s="30"/>
      <c r="O104" s="30"/>
      <c r="P104" s="30"/>
      <c r="Q104" s="30"/>
      <c r="R104" s="30"/>
      <c r="S104" s="30"/>
      <c r="T104" s="30"/>
      <c r="U104" s="19">
        <f>U105</f>
        <v>5</v>
      </c>
      <c r="V104" s="19">
        <f>V105</f>
        <v>5</v>
      </c>
    </row>
    <row r="105" spans="1:22" s="3" customFormat="1" ht="33.75" customHeight="1" x14ac:dyDescent="0.25">
      <c r="A105" s="64" t="s">
        <v>37</v>
      </c>
      <c r="B105" s="27">
        <v>951</v>
      </c>
      <c r="C105" s="12" t="s">
        <v>36</v>
      </c>
      <c r="D105" s="12" t="s">
        <v>12</v>
      </c>
      <c r="E105" s="12"/>
      <c r="F105" s="12"/>
      <c r="G105" s="19">
        <f>G108</f>
        <v>10</v>
      </c>
      <c r="H105" s="30"/>
      <c r="I105" s="30"/>
      <c r="J105" s="30"/>
      <c r="K105" s="30"/>
      <c r="L105" s="30"/>
      <c r="M105" s="30"/>
      <c r="N105" s="30"/>
      <c r="O105" s="30"/>
      <c r="P105" s="30"/>
      <c r="Q105" s="30"/>
      <c r="R105" s="30"/>
      <c r="S105" s="30"/>
      <c r="T105" s="30"/>
      <c r="U105" s="19">
        <f>U108</f>
        <v>5</v>
      </c>
      <c r="V105" s="19">
        <f>V108</f>
        <v>5</v>
      </c>
    </row>
    <row r="106" spans="1:22" s="3" customFormat="1" ht="33.75" customHeight="1" x14ac:dyDescent="0.25">
      <c r="A106" s="11" t="s">
        <v>73</v>
      </c>
      <c r="B106" s="28">
        <v>951</v>
      </c>
      <c r="C106" s="8" t="s">
        <v>36</v>
      </c>
      <c r="D106" s="8" t="s">
        <v>12</v>
      </c>
      <c r="E106" s="8" t="s">
        <v>53</v>
      </c>
      <c r="F106" s="8"/>
      <c r="G106" s="13">
        <f>G107</f>
        <v>10</v>
      </c>
      <c r="H106" s="30"/>
      <c r="I106" s="30"/>
      <c r="J106" s="30"/>
      <c r="K106" s="30"/>
      <c r="L106" s="30"/>
      <c r="M106" s="30"/>
      <c r="N106" s="30"/>
      <c r="O106" s="30"/>
      <c r="P106" s="30"/>
      <c r="Q106" s="30"/>
      <c r="R106" s="30"/>
      <c r="S106" s="30"/>
      <c r="T106" s="30"/>
      <c r="U106" s="13">
        <f>U107</f>
        <v>5</v>
      </c>
      <c r="V106" s="13">
        <f>V107</f>
        <v>5</v>
      </c>
    </row>
    <row r="107" spans="1:22" s="3" customFormat="1" ht="51" customHeight="1" x14ac:dyDescent="0.25">
      <c r="A107" s="45" t="s">
        <v>179</v>
      </c>
      <c r="B107" s="28">
        <v>951</v>
      </c>
      <c r="C107" s="8" t="s">
        <v>36</v>
      </c>
      <c r="D107" s="8" t="s">
        <v>12</v>
      </c>
      <c r="E107" s="12" t="s">
        <v>153</v>
      </c>
      <c r="F107" s="8"/>
      <c r="G107" s="13">
        <f>G108</f>
        <v>10</v>
      </c>
      <c r="H107" s="30"/>
      <c r="I107" s="30"/>
      <c r="J107" s="30"/>
      <c r="K107" s="30"/>
      <c r="L107" s="30"/>
      <c r="M107" s="30"/>
      <c r="N107" s="30"/>
      <c r="O107" s="30"/>
      <c r="P107" s="30"/>
      <c r="Q107" s="30"/>
      <c r="R107" s="30"/>
      <c r="S107" s="30"/>
      <c r="T107" s="30"/>
      <c r="U107" s="13">
        <f>U108</f>
        <v>5</v>
      </c>
      <c r="V107" s="13">
        <f>V108</f>
        <v>5</v>
      </c>
    </row>
    <row r="108" spans="1:22" s="3" customFormat="1" ht="51" customHeight="1" x14ac:dyDescent="0.25">
      <c r="A108" s="24" t="s">
        <v>84</v>
      </c>
      <c r="B108" s="28">
        <v>951</v>
      </c>
      <c r="C108" s="8" t="s">
        <v>36</v>
      </c>
      <c r="D108" s="8" t="s">
        <v>12</v>
      </c>
      <c r="E108" s="8" t="s">
        <v>85</v>
      </c>
      <c r="F108" s="8" t="s">
        <v>19</v>
      </c>
      <c r="G108" s="13">
        <v>10</v>
      </c>
      <c r="H108" s="30"/>
      <c r="I108" s="30"/>
      <c r="J108" s="30"/>
      <c r="K108" s="30"/>
      <c r="L108" s="30"/>
      <c r="M108" s="30"/>
      <c r="N108" s="30"/>
      <c r="O108" s="30"/>
      <c r="P108" s="30"/>
      <c r="Q108" s="30"/>
      <c r="R108" s="30"/>
      <c r="S108" s="30"/>
      <c r="T108" s="30"/>
      <c r="U108" s="13">
        <v>5</v>
      </c>
      <c r="V108" s="13">
        <v>5</v>
      </c>
    </row>
    <row r="109" spans="1:22" s="3" customFormat="1" x14ac:dyDescent="0.25">
      <c r="A109" s="9" t="s">
        <v>17</v>
      </c>
      <c r="B109" s="27">
        <v>951</v>
      </c>
      <c r="C109" s="10" t="s">
        <v>13</v>
      </c>
      <c r="D109" s="10"/>
      <c r="E109" s="10"/>
      <c r="F109" s="10"/>
      <c r="G109" s="19">
        <f>G110</f>
        <v>1753</v>
      </c>
      <c r="H109" s="30"/>
      <c r="I109" s="30"/>
      <c r="J109" s="30"/>
      <c r="K109" s="30"/>
      <c r="L109" s="30"/>
      <c r="M109" s="30"/>
      <c r="N109" s="30"/>
      <c r="O109" s="30"/>
      <c r="P109" s="30"/>
      <c r="Q109" s="30"/>
      <c r="R109" s="30"/>
      <c r="S109" s="30"/>
      <c r="T109" s="30"/>
      <c r="U109" s="19">
        <f>U110</f>
        <v>1168.5999999999999</v>
      </c>
      <c r="V109" s="19">
        <f>V110</f>
        <v>1354.4</v>
      </c>
    </row>
    <row r="110" spans="1:22" s="3" customFormat="1" x14ac:dyDescent="0.25">
      <c r="A110" s="9" t="s">
        <v>30</v>
      </c>
      <c r="B110" s="27">
        <v>951</v>
      </c>
      <c r="C110" s="12" t="s">
        <v>13</v>
      </c>
      <c r="D110" s="12" t="s">
        <v>6</v>
      </c>
      <c r="E110" s="12"/>
      <c r="F110" s="12"/>
      <c r="G110" s="19">
        <f>G113+G115+G114</f>
        <v>1753</v>
      </c>
      <c r="H110" s="19">
        <f t="shared" ref="H110:T110" si="39">H113</f>
        <v>1168.5999999999999</v>
      </c>
      <c r="I110" s="19">
        <f t="shared" si="39"/>
        <v>1168.5999999999999</v>
      </c>
      <c r="J110" s="19">
        <f t="shared" si="39"/>
        <v>0</v>
      </c>
      <c r="K110" s="19">
        <f t="shared" si="39"/>
        <v>0</v>
      </c>
      <c r="L110" s="19">
        <f t="shared" si="39"/>
        <v>0</v>
      </c>
      <c r="M110" s="19">
        <f t="shared" si="39"/>
        <v>0</v>
      </c>
      <c r="N110" s="19">
        <f t="shared" si="39"/>
        <v>0</v>
      </c>
      <c r="O110" s="19">
        <f t="shared" si="39"/>
        <v>0</v>
      </c>
      <c r="P110" s="19">
        <f t="shared" si="39"/>
        <v>0</v>
      </c>
      <c r="Q110" s="19">
        <f t="shared" si="39"/>
        <v>0</v>
      </c>
      <c r="R110" s="19">
        <f t="shared" si="39"/>
        <v>0</v>
      </c>
      <c r="S110" s="19">
        <f t="shared" si="39"/>
        <v>0</v>
      </c>
      <c r="T110" s="19">
        <f t="shared" si="39"/>
        <v>0</v>
      </c>
      <c r="U110" s="19">
        <f>U113+U115+U114</f>
        <v>1168.5999999999999</v>
      </c>
      <c r="V110" s="19">
        <f>V113+V115+V114</f>
        <v>1354.4</v>
      </c>
    </row>
    <row r="111" spans="1:22" s="3" customFormat="1" ht="31.5" x14ac:dyDescent="0.25">
      <c r="A111" s="11" t="s">
        <v>82</v>
      </c>
      <c r="B111" s="28">
        <v>951</v>
      </c>
      <c r="C111" s="8" t="s">
        <v>13</v>
      </c>
      <c r="D111" s="8" t="s">
        <v>6</v>
      </c>
      <c r="E111" s="8" t="s">
        <v>10</v>
      </c>
      <c r="F111" s="8"/>
      <c r="G111" s="13">
        <f>G112</f>
        <v>1753</v>
      </c>
      <c r="H111" s="13">
        <f t="shared" ref="H111:T111" si="40">H112</f>
        <v>1168.5999999999999</v>
      </c>
      <c r="I111" s="13">
        <f t="shared" si="40"/>
        <v>1168.5999999999999</v>
      </c>
      <c r="J111" s="13">
        <f t="shared" si="40"/>
        <v>0</v>
      </c>
      <c r="K111" s="13">
        <f t="shared" si="40"/>
        <v>0</v>
      </c>
      <c r="L111" s="13">
        <f t="shared" si="40"/>
        <v>0</v>
      </c>
      <c r="M111" s="13">
        <f t="shared" si="40"/>
        <v>0</v>
      </c>
      <c r="N111" s="13">
        <f t="shared" si="40"/>
        <v>0</v>
      </c>
      <c r="O111" s="13">
        <f t="shared" si="40"/>
        <v>0</v>
      </c>
      <c r="P111" s="13">
        <f t="shared" si="40"/>
        <v>0</v>
      </c>
      <c r="Q111" s="13">
        <f t="shared" si="40"/>
        <v>0</v>
      </c>
      <c r="R111" s="13">
        <f t="shared" si="40"/>
        <v>0</v>
      </c>
      <c r="S111" s="13">
        <f t="shared" si="40"/>
        <v>0</v>
      </c>
      <c r="T111" s="13">
        <f t="shared" si="40"/>
        <v>0</v>
      </c>
      <c r="U111" s="13">
        <f>U112</f>
        <v>1168.5999999999999</v>
      </c>
      <c r="V111" s="13">
        <f>V112</f>
        <v>1354.4</v>
      </c>
    </row>
    <row r="112" spans="1:22" s="3" customFormat="1" ht="31.5" x14ac:dyDescent="0.25">
      <c r="A112" s="46" t="s">
        <v>154</v>
      </c>
      <c r="B112" s="28">
        <v>951</v>
      </c>
      <c r="C112" s="8" t="s">
        <v>13</v>
      </c>
      <c r="D112" s="8" t="s">
        <v>6</v>
      </c>
      <c r="E112" s="12" t="s">
        <v>156</v>
      </c>
      <c r="F112" s="8"/>
      <c r="G112" s="13">
        <f>G113+G115+G114</f>
        <v>1753</v>
      </c>
      <c r="H112" s="13">
        <f t="shared" ref="H112:V112" si="41">H113+H115</f>
        <v>1168.5999999999999</v>
      </c>
      <c r="I112" s="13">
        <f t="shared" si="41"/>
        <v>1168.5999999999999</v>
      </c>
      <c r="J112" s="13">
        <f t="shared" si="41"/>
        <v>0</v>
      </c>
      <c r="K112" s="13">
        <f t="shared" si="41"/>
        <v>0</v>
      </c>
      <c r="L112" s="13">
        <f t="shared" si="41"/>
        <v>0</v>
      </c>
      <c r="M112" s="13">
        <f t="shared" si="41"/>
        <v>0</v>
      </c>
      <c r="N112" s="13">
        <f t="shared" si="41"/>
        <v>0</v>
      </c>
      <c r="O112" s="13">
        <f t="shared" si="41"/>
        <v>0</v>
      </c>
      <c r="P112" s="13">
        <f t="shared" si="41"/>
        <v>0</v>
      </c>
      <c r="Q112" s="13">
        <f t="shared" si="41"/>
        <v>0</v>
      </c>
      <c r="R112" s="13">
        <f t="shared" si="41"/>
        <v>0</v>
      </c>
      <c r="S112" s="13">
        <f t="shared" si="41"/>
        <v>0</v>
      </c>
      <c r="T112" s="13">
        <f t="shared" si="41"/>
        <v>0</v>
      </c>
      <c r="U112" s="13">
        <f t="shared" si="41"/>
        <v>1168.5999999999999</v>
      </c>
      <c r="V112" s="13">
        <f t="shared" si="41"/>
        <v>1354.4</v>
      </c>
    </row>
    <row r="113" spans="1:22" s="3" customFormat="1" ht="48.75" customHeight="1" x14ac:dyDescent="0.25">
      <c r="A113" s="11" t="s">
        <v>155</v>
      </c>
      <c r="B113" s="28">
        <v>951</v>
      </c>
      <c r="C113" s="8" t="s">
        <v>13</v>
      </c>
      <c r="D113" s="8" t="s">
        <v>6</v>
      </c>
      <c r="E113" s="8" t="s">
        <v>72</v>
      </c>
      <c r="F113" s="8" t="s">
        <v>27</v>
      </c>
      <c r="G113" s="13">
        <v>1753</v>
      </c>
      <c r="H113" s="13">
        <v>1168.5999999999999</v>
      </c>
      <c r="I113" s="13">
        <v>1168.5999999999999</v>
      </c>
      <c r="J113" s="38"/>
      <c r="K113" s="38"/>
      <c r="L113" s="38"/>
      <c r="M113" s="38"/>
      <c r="N113" s="38"/>
      <c r="O113" s="38"/>
      <c r="P113" s="38"/>
      <c r="Q113" s="38"/>
      <c r="R113" s="38"/>
      <c r="S113" s="38"/>
      <c r="T113" s="38"/>
      <c r="U113" s="13">
        <v>1168.5999999999999</v>
      </c>
      <c r="V113" s="13">
        <v>1354.4</v>
      </c>
    </row>
    <row r="114" spans="1:22" s="3" customFormat="1" ht="48.75" customHeight="1" x14ac:dyDescent="0.25">
      <c r="A114" s="11" t="s">
        <v>164</v>
      </c>
      <c r="B114" s="28">
        <v>951</v>
      </c>
      <c r="C114" s="8" t="s">
        <v>13</v>
      </c>
      <c r="D114" s="8" t="s">
        <v>6</v>
      </c>
      <c r="E114" s="8" t="s">
        <v>165</v>
      </c>
      <c r="F114" s="8" t="s">
        <v>19</v>
      </c>
      <c r="G114" s="13">
        <v>0</v>
      </c>
      <c r="H114" s="22"/>
      <c r="I114" s="22"/>
      <c r="J114" s="38"/>
      <c r="K114" s="38"/>
      <c r="L114" s="38"/>
      <c r="M114" s="38"/>
      <c r="N114" s="38"/>
      <c r="O114" s="38"/>
      <c r="P114" s="38"/>
      <c r="Q114" s="38"/>
      <c r="R114" s="38"/>
      <c r="S114" s="38"/>
      <c r="T114" s="38"/>
      <c r="U114" s="13">
        <v>0</v>
      </c>
      <c r="V114" s="13">
        <v>0</v>
      </c>
    </row>
    <row r="115" spans="1:22" s="3" customFormat="1" ht="69.75" customHeight="1" x14ac:dyDescent="0.25">
      <c r="A115" s="11" t="s">
        <v>166</v>
      </c>
      <c r="B115" s="28">
        <v>951</v>
      </c>
      <c r="C115" s="8" t="s">
        <v>13</v>
      </c>
      <c r="D115" s="8" t="s">
        <v>6</v>
      </c>
      <c r="E115" s="8" t="s">
        <v>167</v>
      </c>
      <c r="F115" s="8" t="s">
        <v>19</v>
      </c>
      <c r="G115" s="20">
        <v>0</v>
      </c>
      <c r="H115" s="39"/>
      <c r="I115" s="39"/>
      <c r="J115" s="39"/>
      <c r="K115" s="39"/>
      <c r="L115" s="39"/>
      <c r="M115" s="39"/>
      <c r="N115" s="39"/>
      <c r="O115" s="39"/>
      <c r="P115" s="39"/>
      <c r="Q115" s="39"/>
      <c r="R115" s="39"/>
      <c r="S115" s="39"/>
      <c r="T115" s="39"/>
      <c r="U115" s="20">
        <v>0</v>
      </c>
      <c r="V115" s="20">
        <v>0</v>
      </c>
    </row>
    <row r="116" spans="1:22" s="3" customFormat="1" x14ac:dyDescent="0.25">
      <c r="A116" s="23" t="s">
        <v>157</v>
      </c>
      <c r="B116" s="28">
        <v>951</v>
      </c>
      <c r="C116" s="10">
        <v>10</v>
      </c>
      <c r="D116" s="10"/>
      <c r="E116" s="10"/>
      <c r="F116" s="10"/>
      <c r="G116" s="19">
        <f>G117</f>
        <v>105</v>
      </c>
      <c r="H116" s="30"/>
      <c r="I116" s="30"/>
      <c r="J116" s="30"/>
      <c r="K116" s="30"/>
      <c r="L116" s="30"/>
      <c r="M116" s="30"/>
      <c r="N116" s="30"/>
      <c r="O116" s="30"/>
      <c r="P116" s="30"/>
      <c r="Q116" s="30"/>
      <c r="R116" s="30"/>
      <c r="S116" s="30"/>
      <c r="T116" s="30"/>
      <c r="U116" s="19">
        <f>U117</f>
        <v>109.2</v>
      </c>
      <c r="V116" s="19">
        <f>V117</f>
        <v>113.6</v>
      </c>
    </row>
    <row r="117" spans="1:22" s="3" customFormat="1" x14ac:dyDescent="0.25">
      <c r="A117" s="25" t="s">
        <v>158</v>
      </c>
      <c r="B117" s="28">
        <v>951</v>
      </c>
      <c r="C117" s="10">
        <v>10</v>
      </c>
      <c r="D117" s="12" t="s">
        <v>6</v>
      </c>
      <c r="E117" s="10"/>
      <c r="F117" s="10"/>
      <c r="G117" s="19">
        <f t="shared" ref="G117:T117" si="42">G120+G121</f>
        <v>105</v>
      </c>
      <c r="H117" s="19">
        <f t="shared" si="42"/>
        <v>20</v>
      </c>
      <c r="I117" s="19">
        <f t="shared" si="42"/>
        <v>20</v>
      </c>
      <c r="J117" s="19">
        <f t="shared" si="42"/>
        <v>20</v>
      </c>
      <c r="K117" s="19">
        <f t="shared" si="42"/>
        <v>20</v>
      </c>
      <c r="L117" s="19">
        <f t="shared" si="42"/>
        <v>20</v>
      </c>
      <c r="M117" s="19">
        <f t="shared" si="42"/>
        <v>20</v>
      </c>
      <c r="N117" s="19">
        <f t="shared" si="42"/>
        <v>20</v>
      </c>
      <c r="O117" s="19">
        <f t="shared" si="42"/>
        <v>20</v>
      </c>
      <c r="P117" s="19">
        <f t="shared" si="42"/>
        <v>20</v>
      </c>
      <c r="Q117" s="19">
        <f t="shared" si="42"/>
        <v>20</v>
      </c>
      <c r="R117" s="19">
        <f t="shared" si="42"/>
        <v>20</v>
      </c>
      <c r="S117" s="19">
        <f t="shared" si="42"/>
        <v>20</v>
      </c>
      <c r="T117" s="19">
        <f t="shared" si="42"/>
        <v>20</v>
      </c>
      <c r="U117" s="19">
        <f>U118</f>
        <v>109.2</v>
      </c>
      <c r="V117" s="19">
        <f>V118</f>
        <v>113.6</v>
      </c>
    </row>
    <row r="118" spans="1:22" s="3" customFormat="1" ht="31.5" x14ac:dyDescent="0.25">
      <c r="A118" s="4" t="s">
        <v>160</v>
      </c>
      <c r="B118" s="28">
        <v>951</v>
      </c>
      <c r="C118" s="35">
        <v>10</v>
      </c>
      <c r="D118" s="8" t="s">
        <v>6</v>
      </c>
      <c r="E118" s="8" t="s">
        <v>53</v>
      </c>
      <c r="F118" s="35"/>
      <c r="G118" s="13">
        <f>G119</f>
        <v>105</v>
      </c>
      <c r="H118" s="13">
        <f t="shared" ref="H118:V118" si="43">H119</f>
        <v>20</v>
      </c>
      <c r="I118" s="13">
        <f t="shared" si="43"/>
        <v>20</v>
      </c>
      <c r="J118" s="13">
        <f t="shared" si="43"/>
        <v>20</v>
      </c>
      <c r="K118" s="13">
        <f t="shared" si="43"/>
        <v>20</v>
      </c>
      <c r="L118" s="13">
        <f t="shared" si="43"/>
        <v>20</v>
      </c>
      <c r="M118" s="13">
        <f t="shared" si="43"/>
        <v>20</v>
      </c>
      <c r="N118" s="13">
        <f t="shared" si="43"/>
        <v>20</v>
      </c>
      <c r="O118" s="13">
        <f t="shared" si="43"/>
        <v>20</v>
      </c>
      <c r="P118" s="13">
        <f t="shared" si="43"/>
        <v>20</v>
      </c>
      <c r="Q118" s="13">
        <f t="shared" si="43"/>
        <v>20</v>
      </c>
      <c r="R118" s="13">
        <f t="shared" si="43"/>
        <v>20</v>
      </c>
      <c r="S118" s="13">
        <f t="shared" si="43"/>
        <v>20</v>
      </c>
      <c r="T118" s="13">
        <f t="shared" si="43"/>
        <v>20</v>
      </c>
      <c r="U118" s="13">
        <f t="shared" si="43"/>
        <v>109.2</v>
      </c>
      <c r="V118" s="13">
        <f t="shared" si="43"/>
        <v>113.6</v>
      </c>
    </row>
    <row r="119" spans="1:22" s="3" customFormat="1" ht="31.5" x14ac:dyDescent="0.25">
      <c r="A119" s="43" t="s">
        <v>159</v>
      </c>
      <c r="B119" s="28">
        <v>951</v>
      </c>
      <c r="C119" s="35">
        <v>10</v>
      </c>
      <c r="D119" s="8" t="s">
        <v>6</v>
      </c>
      <c r="E119" s="8" t="s">
        <v>153</v>
      </c>
      <c r="F119" s="35"/>
      <c r="G119" s="13">
        <f t="shared" ref="G119:T119" si="44">G120+G121</f>
        <v>105</v>
      </c>
      <c r="H119" s="13">
        <f t="shared" si="44"/>
        <v>20</v>
      </c>
      <c r="I119" s="13">
        <f t="shared" si="44"/>
        <v>20</v>
      </c>
      <c r="J119" s="13">
        <f t="shared" si="44"/>
        <v>20</v>
      </c>
      <c r="K119" s="13">
        <f t="shared" si="44"/>
        <v>20</v>
      </c>
      <c r="L119" s="13">
        <f t="shared" si="44"/>
        <v>20</v>
      </c>
      <c r="M119" s="13">
        <f t="shared" si="44"/>
        <v>20</v>
      </c>
      <c r="N119" s="13">
        <f t="shared" si="44"/>
        <v>20</v>
      </c>
      <c r="O119" s="13">
        <f t="shared" si="44"/>
        <v>20</v>
      </c>
      <c r="P119" s="13">
        <f t="shared" si="44"/>
        <v>20</v>
      </c>
      <c r="Q119" s="13">
        <f t="shared" si="44"/>
        <v>20</v>
      </c>
      <c r="R119" s="13">
        <f t="shared" si="44"/>
        <v>20</v>
      </c>
      <c r="S119" s="13">
        <f t="shared" si="44"/>
        <v>20</v>
      </c>
      <c r="T119" s="13">
        <f t="shared" si="44"/>
        <v>20</v>
      </c>
      <c r="U119" s="13">
        <f>U120</f>
        <v>109.2</v>
      </c>
      <c r="V119" s="13">
        <f>V120</f>
        <v>113.6</v>
      </c>
    </row>
    <row r="120" spans="1:22" s="3" customFormat="1" ht="36" customHeight="1" x14ac:dyDescent="0.25">
      <c r="A120" s="65" t="s">
        <v>180</v>
      </c>
      <c r="B120" s="28">
        <v>951</v>
      </c>
      <c r="C120" s="35">
        <v>10</v>
      </c>
      <c r="D120" s="8" t="s">
        <v>6</v>
      </c>
      <c r="E120" s="8" t="s">
        <v>161</v>
      </c>
      <c r="F120" s="35">
        <v>240</v>
      </c>
      <c r="G120" s="13">
        <v>105</v>
      </c>
      <c r="H120" s="13">
        <v>10</v>
      </c>
      <c r="I120" s="13">
        <v>10</v>
      </c>
      <c r="J120" s="13">
        <v>10</v>
      </c>
      <c r="K120" s="13">
        <v>10</v>
      </c>
      <c r="L120" s="13">
        <v>10</v>
      </c>
      <c r="M120" s="13">
        <v>10</v>
      </c>
      <c r="N120" s="13">
        <v>10</v>
      </c>
      <c r="O120" s="13">
        <v>10</v>
      </c>
      <c r="P120" s="13">
        <v>10</v>
      </c>
      <c r="Q120" s="13">
        <v>10</v>
      </c>
      <c r="R120" s="13">
        <v>10</v>
      </c>
      <c r="S120" s="13">
        <v>10</v>
      </c>
      <c r="T120" s="13">
        <v>10</v>
      </c>
      <c r="U120" s="14">
        <v>109.2</v>
      </c>
      <c r="V120" s="14">
        <v>113.6</v>
      </c>
    </row>
    <row r="121" spans="1:22" s="3" customFormat="1" ht="75" hidden="1" customHeight="1" x14ac:dyDescent="0.25">
      <c r="A121" s="65"/>
      <c r="B121" s="65"/>
      <c r="C121" s="35">
        <v>11</v>
      </c>
      <c r="D121" s="8" t="s">
        <v>7</v>
      </c>
      <c r="E121" s="40" t="s">
        <v>71</v>
      </c>
      <c r="F121" s="35">
        <v>240</v>
      </c>
      <c r="G121" s="13">
        <v>0</v>
      </c>
      <c r="H121" s="13">
        <v>10</v>
      </c>
      <c r="I121" s="13">
        <v>10</v>
      </c>
      <c r="J121" s="13">
        <v>10</v>
      </c>
      <c r="K121" s="13">
        <v>10</v>
      </c>
      <c r="L121" s="13">
        <v>10</v>
      </c>
      <c r="M121" s="13">
        <v>10</v>
      </c>
      <c r="N121" s="13">
        <v>10</v>
      </c>
      <c r="O121" s="13">
        <v>10</v>
      </c>
      <c r="P121" s="13">
        <v>10</v>
      </c>
      <c r="Q121" s="13">
        <v>10</v>
      </c>
      <c r="R121" s="13">
        <v>10</v>
      </c>
      <c r="S121" s="13">
        <v>10</v>
      </c>
      <c r="T121" s="13">
        <v>10</v>
      </c>
      <c r="U121" s="13">
        <v>10</v>
      </c>
      <c r="V121" s="13">
        <v>10</v>
      </c>
    </row>
    <row r="122" spans="1:22" s="3" customFormat="1" x14ac:dyDescent="0.25">
      <c r="A122" s="66" t="s">
        <v>28</v>
      </c>
      <c r="B122" s="66"/>
      <c r="C122" s="41"/>
      <c r="D122" s="41"/>
      <c r="E122" s="41"/>
      <c r="F122" s="41"/>
      <c r="G122" s="67">
        <f>G10+G68+G74+G89+G104+G109+G116+G85</f>
        <v>12881.8</v>
      </c>
      <c r="H122" s="67">
        <f t="shared" ref="H122:T122" si="45">H10+H68+H74+H89+H104+H109+H116</f>
        <v>0</v>
      </c>
      <c r="I122" s="67">
        <f t="shared" si="45"/>
        <v>0</v>
      </c>
      <c r="J122" s="67">
        <f t="shared" si="45"/>
        <v>0</v>
      </c>
      <c r="K122" s="67">
        <f t="shared" si="45"/>
        <v>0</v>
      </c>
      <c r="L122" s="67">
        <f t="shared" si="45"/>
        <v>0</v>
      </c>
      <c r="M122" s="67">
        <f t="shared" si="45"/>
        <v>0</v>
      </c>
      <c r="N122" s="67">
        <f t="shared" si="45"/>
        <v>0</v>
      </c>
      <c r="O122" s="67">
        <f t="shared" si="45"/>
        <v>0</v>
      </c>
      <c r="P122" s="67">
        <f t="shared" si="45"/>
        <v>0</v>
      </c>
      <c r="Q122" s="67">
        <f t="shared" si="45"/>
        <v>0</v>
      </c>
      <c r="R122" s="67">
        <f t="shared" si="45"/>
        <v>0</v>
      </c>
      <c r="S122" s="67">
        <f t="shared" si="45"/>
        <v>0</v>
      </c>
      <c r="T122" s="67">
        <f t="shared" si="45"/>
        <v>0</v>
      </c>
      <c r="U122" s="67">
        <f>U10+U68+U74+U89+U104+U109+U116+U85</f>
        <v>7689.3</v>
      </c>
      <c r="V122" s="67">
        <f>V10+V68+V74+V89+V104+V109+V116+V85</f>
        <v>3849.3</v>
      </c>
    </row>
    <row r="123" spans="1:22" s="3" customFormat="1" x14ac:dyDescent="0.25">
      <c r="C123" s="42"/>
      <c r="D123" s="42"/>
      <c r="E123" s="42"/>
      <c r="F123" s="42"/>
      <c r="G123" s="47"/>
    </row>
    <row r="124" spans="1:22" s="3" customFormat="1" x14ac:dyDescent="0.25">
      <c r="C124" s="42"/>
      <c r="D124" s="42"/>
      <c r="E124" s="42"/>
      <c r="F124" s="42"/>
      <c r="G124" s="47"/>
    </row>
    <row r="125" spans="1:22" s="3" customFormat="1" x14ac:dyDescent="0.25">
      <c r="C125" s="42"/>
      <c r="D125" s="42"/>
      <c r="E125" s="42"/>
      <c r="F125" s="42"/>
      <c r="G125" s="47"/>
    </row>
    <row r="126" spans="1:22" s="3" customFormat="1" x14ac:dyDescent="0.25">
      <c r="C126" s="42"/>
      <c r="D126" s="42"/>
      <c r="E126" s="42"/>
      <c r="F126" s="42"/>
      <c r="G126" s="47"/>
    </row>
    <row r="127" spans="1:22" s="3" customFormat="1" x14ac:dyDescent="0.25">
      <c r="C127" s="42"/>
      <c r="D127" s="42"/>
      <c r="E127" s="42"/>
      <c r="F127" s="42"/>
      <c r="G127" s="47"/>
    </row>
    <row r="128" spans="1:22" s="3" customFormat="1" ht="32.25" customHeight="1" x14ac:dyDescent="0.2"/>
    <row r="129" spans="3:7" s="3" customFormat="1" x14ac:dyDescent="0.25">
      <c r="C129" s="42"/>
      <c r="D129" s="42"/>
      <c r="E129" s="42"/>
      <c r="F129" s="42"/>
      <c r="G129" s="47"/>
    </row>
    <row r="130" spans="3:7" s="3" customFormat="1" ht="31.5" customHeight="1" x14ac:dyDescent="0.2"/>
    <row r="131" spans="3:7" s="3" customFormat="1" ht="16.5" customHeight="1" x14ac:dyDescent="0.2"/>
    <row r="132" spans="3:7" s="3" customFormat="1" ht="16.5" customHeight="1" x14ac:dyDescent="0.2"/>
    <row r="133" spans="3:7" s="3" customFormat="1" ht="33" customHeight="1" x14ac:dyDescent="0.2"/>
    <row r="134" spans="3:7" s="3" customFormat="1" ht="17.25" customHeight="1" x14ac:dyDescent="0.2"/>
    <row r="135" spans="3:7" s="3" customFormat="1" ht="49.5" customHeight="1" x14ac:dyDescent="0.2"/>
    <row r="136" spans="3:7" s="3" customFormat="1" ht="33.75" customHeight="1" x14ac:dyDescent="0.2"/>
    <row r="137" spans="3:7" s="3" customFormat="1" ht="32.25" customHeight="1" x14ac:dyDescent="0.2"/>
    <row r="138" spans="3:7" s="3" customFormat="1" ht="51.75" customHeight="1" x14ac:dyDescent="0.2"/>
    <row r="139" spans="3:7" s="3" customFormat="1" ht="111" customHeight="1" x14ac:dyDescent="0.2"/>
    <row r="140" spans="3:7" s="3" customFormat="1" ht="21.75" customHeight="1" x14ac:dyDescent="0.2"/>
    <row r="141" spans="3:7" s="3" customFormat="1" ht="30.75" customHeight="1" x14ac:dyDescent="0.2"/>
    <row r="142" spans="3:7" s="3" customFormat="1" ht="39" customHeight="1" x14ac:dyDescent="0.2"/>
    <row r="143" spans="3:7" s="3" customFormat="1" ht="38.25" customHeight="1" x14ac:dyDescent="0.2"/>
    <row r="144" spans="3:7" s="3" customFormat="1" ht="53.25" customHeight="1" x14ac:dyDescent="0.2"/>
    <row r="145" spans="3:7" s="3" customFormat="1" ht="21" customHeight="1" x14ac:dyDescent="0.2"/>
    <row r="146" spans="3:7" s="3" customFormat="1" ht="16.5" customHeight="1" x14ac:dyDescent="0.2"/>
    <row r="147" spans="3:7" s="3" customFormat="1" x14ac:dyDescent="0.25">
      <c r="C147" s="42"/>
      <c r="D147" s="42"/>
      <c r="E147" s="42"/>
      <c r="F147" s="42"/>
      <c r="G147" s="47"/>
    </row>
    <row r="148" spans="3:7" s="3" customFormat="1" x14ac:dyDescent="0.25">
      <c r="C148" s="42"/>
      <c r="D148" s="42"/>
      <c r="E148" s="42"/>
      <c r="F148" s="42"/>
      <c r="G148" s="47"/>
    </row>
    <row r="149" spans="3:7" s="3" customFormat="1" ht="97.5" customHeight="1" x14ac:dyDescent="0.2"/>
    <row r="150" spans="3:7" s="3" customFormat="1" ht="19.5" customHeight="1" x14ac:dyDescent="0.2"/>
    <row r="151" spans="3:7" s="3" customFormat="1" ht="48" customHeight="1" x14ac:dyDescent="0.2"/>
    <row r="152" spans="3:7" s="3" customFormat="1" ht="19.5" customHeight="1" x14ac:dyDescent="0.2"/>
    <row r="153" spans="3:7" s="3" customFormat="1" ht="19.5" customHeight="1" x14ac:dyDescent="0.2"/>
    <row r="154" spans="3:7" s="3" customFormat="1" ht="49.5" customHeight="1" x14ac:dyDescent="0.2"/>
    <row r="155" spans="3:7" s="3" customFormat="1" ht="15.75" customHeight="1" x14ac:dyDescent="0.2"/>
    <row r="156" spans="3:7" s="3" customFormat="1" x14ac:dyDescent="0.25">
      <c r="C156" s="42"/>
      <c r="D156" s="42"/>
      <c r="E156" s="42"/>
      <c r="F156" s="42"/>
      <c r="G156" s="47"/>
    </row>
    <row r="157" spans="3:7" s="3" customFormat="1" x14ac:dyDescent="0.25">
      <c r="C157" s="42"/>
      <c r="D157" s="42"/>
      <c r="E157" s="42"/>
      <c r="F157" s="42"/>
      <c r="G157" s="47"/>
    </row>
    <row r="158" spans="3:7" s="3" customFormat="1" x14ac:dyDescent="0.25">
      <c r="C158" s="42"/>
      <c r="D158" s="42"/>
      <c r="E158" s="42"/>
      <c r="F158" s="42"/>
      <c r="G158" s="47"/>
    </row>
    <row r="159" spans="3:7" s="3" customFormat="1" x14ac:dyDescent="0.25">
      <c r="C159" s="42"/>
      <c r="D159" s="42"/>
      <c r="E159" s="42"/>
      <c r="F159" s="42"/>
      <c r="G159" s="47"/>
    </row>
    <row r="160" spans="3:7" s="3" customFormat="1" x14ac:dyDescent="0.25">
      <c r="C160" s="42"/>
      <c r="D160" s="42"/>
      <c r="E160" s="42"/>
      <c r="F160" s="42"/>
      <c r="G160" s="47"/>
    </row>
    <row r="161" spans="1:21" s="3" customFormat="1" x14ac:dyDescent="0.25">
      <c r="C161" s="42"/>
      <c r="D161" s="42"/>
      <c r="E161" s="42"/>
      <c r="F161" s="42"/>
      <c r="G161" s="47"/>
    </row>
    <row r="162" spans="1:21" s="3" customFormat="1" x14ac:dyDescent="0.25">
      <c r="C162" s="42"/>
      <c r="D162" s="42"/>
      <c r="E162" s="42"/>
      <c r="F162" s="42"/>
      <c r="G162" s="47"/>
    </row>
    <row r="163" spans="1:21" s="3" customFormat="1" x14ac:dyDescent="0.25">
      <c r="C163" s="42"/>
      <c r="D163" s="42"/>
      <c r="E163" s="42"/>
      <c r="F163" s="42"/>
      <c r="G163" s="47"/>
    </row>
    <row r="164" spans="1:21" s="3" customFormat="1" x14ac:dyDescent="0.25">
      <c r="C164" s="42"/>
      <c r="D164" s="42"/>
      <c r="E164" s="42"/>
      <c r="F164" s="42"/>
      <c r="G164" s="47"/>
    </row>
    <row r="165" spans="1:21" s="3" customFormat="1" x14ac:dyDescent="0.25">
      <c r="C165" s="42"/>
      <c r="D165" s="42"/>
      <c r="E165" s="42"/>
      <c r="F165" s="42"/>
      <c r="G165" s="47"/>
    </row>
    <row r="166" spans="1:21" s="3" customFormat="1" x14ac:dyDescent="0.25">
      <c r="C166" s="42"/>
      <c r="D166" s="42"/>
      <c r="E166" s="42"/>
      <c r="F166" s="42"/>
      <c r="G166" s="47"/>
    </row>
    <row r="167" spans="1:21" s="3" customFormat="1" x14ac:dyDescent="0.25">
      <c r="C167" s="42"/>
      <c r="D167" s="42"/>
      <c r="E167" s="42"/>
      <c r="F167" s="42"/>
      <c r="G167" s="47"/>
    </row>
    <row r="168" spans="1:21" s="3" customFormat="1" x14ac:dyDescent="0.25">
      <c r="C168" s="42"/>
      <c r="D168" s="42"/>
      <c r="E168" s="42"/>
      <c r="F168" s="42"/>
      <c r="G168" s="47"/>
    </row>
    <row r="169" spans="1:21" s="3" customFormat="1" x14ac:dyDescent="0.25">
      <c r="C169" s="42"/>
      <c r="D169" s="42"/>
      <c r="E169" s="42"/>
      <c r="F169" s="42"/>
      <c r="G169" s="47"/>
    </row>
    <row r="170" spans="1:21" s="3" customFormat="1" x14ac:dyDescent="0.25">
      <c r="C170" s="42"/>
      <c r="D170" s="42"/>
      <c r="E170" s="42"/>
      <c r="F170" s="42"/>
      <c r="G170" s="47"/>
    </row>
    <row r="171" spans="1:21" s="3" customFormat="1" x14ac:dyDescent="0.25">
      <c r="C171" s="42"/>
      <c r="D171" s="42"/>
      <c r="E171" s="42"/>
      <c r="F171" s="42"/>
      <c r="G171" s="47"/>
    </row>
    <row r="172" spans="1:21" s="3" customFormat="1" ht="48" customHeight="1" x14ac:dyDescent="0.25">
      <c r="C172" s="42"/>
      <c r="D172" s="42"/>
      <c r="E172" s="42"/>
      <c r="F172" s="42"/>
      <c r="G172" s="47"/>
    </row>
    <row r="173" spans="1:21" s="2" customFormat="1" x14ac:dyDescent="0.25">
      <c r="A173" s="1"/>
      <c r="B173" s="1"/>
      <c r="C173" s="6"/>
      <c r="D173" s="6"/>
      <c r="E173" s="6"/>
      <c r="F173" s="6"/>
      <c r="G173" s="5"/>
      <c r="U173" s="3"/>
    </row>
    <row r="174" spans="1:21" s="2" customFormat="1" ht="49.5" customHeight="1" x14ac:dyDescent="0.25">
      <c r="A174" s="1"/>
      <c r="B174" s="1"/>
      <c r="C174" s="6"/>
      <c r="D174" s="6"/>
      <c r="E174" s="6"/>
      <c r="F174" s="6"/>
      <c r="G174" s="5"/>
      <c r="U174" s="3"/>
    </row>
    <row r="175" spans="1:21" s="2" customFormat="1" x14ac:dyDescent="0.25">
      <c r="A175" s="1"/>
      <c r="B175" s="1"/>
      <c r="C175" s="6"/>
      <c r="D175" s="6"/>
      <c r="E175" s="6"/>
      <c r="F175" s="6"/>
      <c r="G175" s="5"/>
      <c r="U175" s="3"/>
    </row>
    <row r="176" spans="1:21" s="2" customFormat="1" x14ac:dyDescent="0.25">
      <c r="A176" s="1"/>
      <c r="B176" s="1"/>
      <c r="C176" s="6"/>
      <c r="D176" s="6"/>
      <c r="E176" s="6"/>
      <c r="F176" s="6"/>
      <c r="G176" s="5"/>
      <c r="U176" s="3"/>
    </row>
    <row r="177" spans="1:21" s="2" customFormat="1" x14ac:dyDescent="0.25">
      <c r="A177" s="1"/>
      <c r="B177" s="1"/>
      <c r="C177" s="6"/>
      <c r="D177" s="6"/>
      <c r="E177" s="6"/>
      <c r="F177" s="6"/>
      <c r="G177" s="5"/>
      <c r="U177" s="3"/>
    </row>
  </sheetData>
  <mergeCells count="10">
    <mergeCell ref="D1:V1"/>
    <mergeCell ref="D3:V3"/>
    <mergeCell ref="A6:V6"/>
    <mergeCell ref="F8:F9"/>
    <mergeCell ref="A8:A9"/>
    <mergeCell ref="C8:C9"/>
    <mergeCell ref="A5:G5"/>
    <mergeCell ref="D8:D9"/>
    <mergeCell ref="E8:E9"/>
    <mergeCell ref="B8:B9"/>
  </mergeCells>
  <phoneticPr fontId="0" type="noConversion"/>
  <pageMargins left="0.52" right="0.52" top="0.30972222222222223" bottom="0.42986111111111114" header="0.51180555555555562" footer="0.25"/>
  <pageSetup paperSize="9" scale="57" firstPageNumber="0" fitToHeight="11" orientation="portrait" horizontalDpi="300" verticalDpi="300" r:id="rId1"/>
  <headerFooter alignWithMargins="0">
    <oddFooter>&amp;R&amp;"Times New Roman,Обычный"&amp;8&amp;P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Лист1</vt:lpstr>
      <vt:lpstr>XEON1_Budget08K_PRB_R_Rep3_Ros1_1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sukiyazova</dc:creator>
  <cp:keywords/>
  <dc:description/>
  <cp:lastModifiedBy>User</cp:lastModifiedBy>
  <cp:revision>1</cp:revision>
  <cp:lastPrinted>2025-05-22T07:43:32Z</cp:lastPrinted>
  <dcterms:created xsi:type="dcterms:W3CDTF">2007-03-05T07:46:27Z</dcterms:created>
  <dcterms:modified xsi:type="dcterms:W3CDTF">2025-06-23T10:32:22Z</dcterms:modified>
</cp:coreProperties>
</file>